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6" windowHeight="11160" tabRatio="653"/>
  </bookViews>
  <sheets>
    <sheet name="Правила расчёта рейтинга" sheetId="19" r:id="rId1"/>
    <sheet name="Таблица расчёта рейтинга " sheetId="1" r:id="rId2"/>
    <sheet name="ЖО" sheetId="2" r:id="rId3"/>
    <sheet name="ЖП" sheetId="13" r:id="rId4"/>
    <sheet name="ЖС" sheetId="14" r:id="rId5"/>
    <sheet name="МО" sheetId="15" r:id="rId6"/>
    <sheet name="МП" sheetId="16" r:id="rId7"/>
    <sheet name="МС" sheetId="17" r:id="rId8"/>
  </sheets>
  <definedNames>
    <definedName name="_xlnm._FilterDatabase" localSheetId="2" hidden="1">ЖО!$A$2:$Z$302</definedName>
    <definedName name="_xlnm._FilterDatabase" localSheetId="3" hidden="1">ЖП!$A$2:$Y$303</definedName>
    <definedName name="_xlnm._FilterDatabase" localSheetId="4" hidden="1">ЖС!$A$2:$Y$303</definedName>
    <definedName name="_xlnm._FilterDatabase" localSheetId="5" hidden="1">МО!$A$2:$Z$327</definedName>
    <definedName name="_xlnm._FilterDatabase" localSheetId="6" hidden="1">МП!$A$2:$Y$327</definedName>
    <definedName name="_xlnm._FilterDatabase" localSheetId="7" hidden="1">МС!$A$2:$Y$327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14" l="1"/>
  <c r="W35" i="14"/>
  <c r="X35" i="14" s="1"/>
  <c r="W304" i="13"/>
  <c r="X304" i="13" s="1"/>
  <c r="Y304" i="13"/>
  <c r="X303" i="2"/>
  <c r="Y303" i="2" s="1"/>
  <c r="Z303" i="2"/>
  <c r="Y45" i="17"/>
  <c r="W45" i="17"/>
  <c r="X45" i="17" s="1"/>
  <c r="X65" i="15"/>
  <c r="Y65" i="15" s="1"/>
  <c r="Z65" i="15"/>
  <c r="Y327" i="17"/>
  <c r="W327" i="17"/>
  <c r="X327" i="17" s="1"/>
  <c r="W327" i="16"/>
  <c r="X327" i="16" s="1"/>
  <c r="Y327" i="16"/>
  <c r="X141" i="15"/>
  <c r="Y141" i="15" s="1"/>
  <c r="Z141" i="15"/>
  <c r="Y34" i="17" l="1"/>
  <c r="W34" i="17"/>
  <c r="X34" i="17" s="1"/>
  <c r="Y326" i="17"/>
  <c r="W326" i="17"/>
  <c r="X326" i="17" s="1"/>
  <c r="Y325" i="17"/>
  <c r="W325" i="17"/>
  <c r="X325" i="17" s="1"/>
  <c r="Y324" i="17"/>
  <c r="W324" i="17"/>
  <c r="X324" i="17" s="1"/>
  <c r="W324" i="16"/>
  <c r="X324" i="16" s="1"/>
  <c r="Y324" i="16"/>
  <c r="W325" i="16"/>
  <c r="X325" i="16" s="1"/>
  <c r="Y325" i="16"/>
  <c r="W326" i="16"/>
  <c r="X326" i="16" s="1"/>
  <c r="Y326" i="16"/>
  <c r="W36" i="16"/>
  <c r="X36" i="16" s="1"/>
  <c r="Y36" i="16"/>
  <c r="X324" i="15"/>
  <c r="Y324" i="15" s="1"/>
  <c r="Z324" i="15"/>
  <c r="X325" i="15"/>
  <c r="Y325" i="15" s="1"/>
  <c r="Z325" i="15"/>
  <c r="X326" i="15"/>
  <c r="Y326" i="15" s="1"/>
  <c r="Z326" i="15"/>
  <c r="X327" i="15"/>
  <c r="Y327" i="15" s="1"/>
  <c r="Z327" i="15"/>
  <c r="Y33" i="14"/>
  <c r="W33" i="14"/>
  <c r="X33" i="14" s="1"/>
  <c r="Y31" i="14"/>
  <c r="W31" i="14"/>
  <c r="X31" i="14" s="1"/>
  <c r="Y304" i="14"/>
  <c r="W304" i="14"/>
  <c r="X304" i="14" s="1"/>
  <c r="Y303" i="14"/>
  <c r="W303" i="14"/>
  <c r="X303" i="14" s="1"/>
  <c r="Y302" i="14"/>
  <c r="W302" i="14"/>
  <c r="X302" i="14" s="1"/>
  <c r="W299" i="13"/>
  <c r="X299" i="13" s="1"/>
  <c r="Y299" i="13"/>
  <c r="W300" i="13"/>
  <c r="X300" i="13" s="1"/>
  <c r="Y300" i="13"/>
  <c r="W301" i="13"/>
  <c r="X301" i="13" s="1"/>
  <c r="Y301" i="13"/>
  <c r="W302" i="13"/>
  <c r="X302" i="13" s="1"/>
  <c r="Y302" i="13"/>
  <c r="W303" i="13"/>
  <c r="X303" i="13" s="1"/>
  <c r="Y303" i="13"/>
  <c r="Z298" i="2"/>
  <c r="X298" i="2"/>
  <c r="Y298" i="2" s="1"/>
  <c r="X299" i="2"/>
  <c r="Y299" i="2" s="1"/>
  <c r="Z299" i="2"/>
  <c r="X300" i="2"/>
  <c r="Y300" i="2" s="1"/>
  <c r="Z300" i="2"/>
  <c r="X301" i="2"/>
  <c r="Y301" i="2" s="1"/>
  <c r="Z301" i="2"/>
  <c r="X302" i="2"/>
  <c r="Y302" i="2" s="1"/>
  <c r="Z302" i="2"/>
  <c r="Z138" i="15" l="1"/>
  <c r="Y323" i="17"/>
  <c r="W323" i="17"/>
  <c r="X323" i="17" s="1"/>
  <c r="W77" i="16"/>
  <c r="X77" i="16" s="1"/>
  <c r="Y77" i="16"/>
  <c r="X122" i="15"/>
  <c r="Y122" i="15" s="1"/>
  <c r="Z122" i="15"/>
  <c r="Y301" i="14" l="1"/>
  <c r="W301" i="14"/>
  <c r="X301" i="14" s="1"/>
  <c r="W298" i="13"/>
  <c r="X298" i="13" s="1"/>
  <c r="Y298" i="13"/>
  <c r="X92" i="2"/>
  <c r="Y92" i="2" s="1"/>
  <c r="Z92" i="2"/>
  <c r="Y300" i="14" l="1"/>
  <c r="W300" i="14"/>
  <c r="X300" i="14" s="1"/>
  <c r="Y299" i="14"/>
  <c r="W299" i="14"/>
  <c r="X299" i="14" s="1"/>
  <c r="Y298" i="14"/>
  <c r="W298" i="14"/>
  <c r="X298" i="14" s="1"/>
  <c r="Y297" i="14"/>
  <c r="W297" i="14"/>
  <c r="X297" i="14" s="1"/>
  <c r="W294" i="13"/>
  <c r="X294" i="13" s="1"/>
  <c r="Y294" i="13"/>
  <c r="W295" i="13"/>
  <c r="X295" i="13" s="1"/>
  <c r="Y295" i="13"/>
  <c r="W296" i="13"/>
  <c r="X296" i="13" s="1"/>
  <c r="Y296" i="13"/>
  <c r="W297" i="13"/>
  <c r="X297" i="13" s="1"/>
  <c r="Y297" i="13"/>
  <c r="X83" i="2"/>
  <c r="Y83" i="2" s="1"/>
  <c r="Z83" i="2"/>
  <c r="X98" i="2"/>
  <c r="Y98" i="2" s="1"/>
  <c r="Z98" i="2"/>
  <c r="X106" i="2"/>
  <c r="Y106" i="2" s="1"/>
  <c r="Z106" i="2"/>
  <c r="X107" i="2"/>
  <c r="Y107" i="2" s="1"/>
  <c r="Z107" i="2"/>
  <c r="Y322" i="17" l="1"/>
  <c r="W322" i="17"/>
  <c r="X322" i="17" s="1"/>
  <c r="Y321" i="17"/>
  <c r="W321" i="17"/>
  <c r="X321" i="17" s="1"/>
  <c r="Y44" i="17"/>
  <c r="W44" i="17"/>
  <c r="X44" i="17" s="1"/>
  <c r="W321" i="16"/>
  <c r="X321" i="16" s="1"/>
  <c r="Y321" i="16"/>
  <c r="W322" i="16"/>
  <c r="X322" i="16" s="1"/>
  <c r="Y322" i="16"/>
  <c r="W323" i="16"/>
  <c r="X323" i="16" s="1"/>
  <c r="Y323" i="16"/>
  <c r="X50" i="15"/>
  <c r="Y50" i="15" s="1"/>
  <c r="Z50" i="15"/>
  <c r="X111" i="15"/>
  <c r="Y111" i="15" s="1"/>
  <c r="Z111" i="15"/>
  <c r="X136" i="15"/>
  <c r="Y136" i="15" s="1"/>
  <c r="Z136" i="15"/>
  <c r="Y296" i="14"/>
  <c r="W296" i="14"/>
  <c r="X296" i="14" s="1"/>
  <c r="Y295" i="14"/>
  <c r="W295" i="14"/>
  <c r="X295" i="14" s="1"/>
  <c r="Y294" i="14"/>
  <c r="W294" i="14"/>
  <c r="X294" i="14" s="1"/>
  <c r="Y293" i="14"/>
  <c r="W293" i="14"/>
  <c r="X293" i="14" s="1"/>
  <c r="Y292" i="14"/>
  <c r="W292" i="14"/>
  <c r="X292" i="14" s="1"/>
  <c r="Y291" i="14"/>
  <c r="W291" i="14"/>
  <c r="X291" i="14" s="1"/>
  <c r="Y290" i="14"/>
  <c r="W290" i="14"/>
  <c r="X290" i="14" s="1"/>
  <c r="Y289" i="14"/>
  <c r="W289" i="14"/>
  <c r="X289" i="14" s="1"/>
  <c r="Y288" i="14"/>
  <c r="W288" i="14"/>
  <c r="X288" i="14" s="1"/>
  <c r="Y287" i="14"/>
  <c r="W287" i="14"/>
  <c r="X287" i="14" s="1"/>
  <c r="Y286" i="14"/>
  <c r="W286" i="14"/>
  <c r="X286" i="14" s="1"/>
  <c r="W284" i="13"/>
  <c r="X284" i="13" s="1"/>
  <c r="Y284" i="13"/>
  <c r="W285" i="13"/>
  <c r="X285" i="13" s="1"/>
  <c r="Y285" i="13"/>
  <c r="W286" i="13"/>
  <c r="X286" i="13" s="1"/>
  <c r="Y286" i="13"/>
  <c r="W287" i="13"/>
  <c r="X287" i="13" s="1"/>
  <c r="Y287" i="13"/>
  <c r="W288" i="13"/>
  <c r="X288" i="13" s="1"/>
  <c r="Y288" i="13"/>
  <c r="W289" i="13"/>
  <c r="X289" i="13" s="1"/>
  <c r="Y289" i="13"/>
  <c r="W290" i="13"/>
  <c r="X290" i="13" s="1"/>
  <c r="Y290" i="13"/>
  <c r="W291" i="13"/>
  <c r="X291" i="13" s="1"/>
  <c r="Y291" i="13"/>
  <c r="W292" i="13"/>
  <c r="X292" i="13" s="1"/>
  <c r="Y292" i="13"/>
  <c r="W293" i="13"/>
  <c r="X293" i="13" s="1"/>
  <c r="Y293" i="13"/>
  <c r="W63" i="13"/>
  <c r="X63" i="13" s="1"/>
  <c r="Y63" i="13"/>
  <c r="X69" i="2"/>
  <c r="Y69" i="2" s="1"/>
  <c r="Z69" i="2"/>
  <c r="X94" i="2"/>
  <c r="Y94" i="2" s="1"/>
  <c r="Z94" i="2"/>
  <c r="X97" i="2"/>
  <c r="Y97" i="2" s="1"/>
  <c r="Z97" i="2"/>
  <c r="X101" i="2"/>
  <c r="Y101" i="2" s="1"/>
  <c r="Z101" i="2"/>
  <c r="X73" i="2"/>
  <c r="Y73" i="2" s="1"/>
  <c r="Z73" i="2"/>
  <c r="X102" i="2"/>
  <c r="Y102" i="2" s="1"/>
  <c r="Z102" i="2"/>
  <c r="X103" i="2"/>
  <c r="Y103" i="2" s="1"/>
  <c r="Z103" i="2"/>
  <c r="X81" i="2"/>
  <c r="Y81" i="2" s="1"/>
  <c r="Z81" i="2"/>
  <c r="X86" i="2"/>
  <c r="Y86" i="2" s="1"/>
  <c r="Z86" i="2"/>
  <c r="X71" i="2"/>
  <c r="Y71" i="2" s="1"/>
  <c r="Z71" i="2"/>
  <c r="X72" i="2"/>
  <c r="Y72" i="2" s="1"/>
  <c r="Z72" i="2"/>
  <c r="Y320" i="17"/>
  <c r="W320" i="17"/>
  <c r="X320" i="17" s="1"/>
  <c r="Y319" i="17"/>
  <c r="W319" i="17"/>
  <c r="X319" i="17" s="1"/>
  <c r="Y55" i="17"/>
  <c r="W55" i="17"/>
  <c r="X55" i="17" s="1"/>
  <c r="Y318" i="17"/>
  <c r="W318" i="17"/>
  <c r="X318" i="17" s="1"/>
  <c r="Y317" i="17"/>
  <c r="W317" i="17"/>
  <c r="X317" i="17" s="1"/>
  <c r="Y316" i="17"/>
  <c r="W316" i="17"/>
  <c r="X316" i="17" s="1"/>
  <c r="Y315" i="17"/>
  <c r="W315" i="17"/>
  <c r="X315" i="17" s="1"/>
  <c r="Y314" i="17"/>
  <c r="W314" i="17"/>
  <c r="X314" i="17" s="1"/>
  <c r="W313" i="16"/>
  <c r="X313" i="16" s="1"/>
  <c r="Y313" i="16"/>
  <c r="W314" i="16"/>
  <c r="X314" i="16" s="1"/>
  <c r="Y314" i="16"/>
  <c r="W315" i="16"/>
  <c r="X315" i="16" s="1"/>
  <c r="Y315" i="16"/>
  <c r="W316" i="16"/>
  <c r="X316" i="16" s="1"/>
  <c r="Y316" i="16"/>
  <c r="W318" i="16"/>
  <c r="X318" i="16" s="1"/>
  <c r="Y318" i="16"/>
  <c r="W86" i="16"/>
  <c r="X86" i="16" s="1"/>
  <c r="Y86" i="16"/>
  <c r="W319" i="16"/>
  <c r="X319" i="16" s="1"/>
  <c r="Y319" i="16"/>
  <c r="W320" i="16"/>
  <c r="X320" i="16" s="1"/>
  <c r="Y320" i="16"/>
  <c r="X117" i="15"/>
  <c r="Y117" i="15" s="1"/>
  <c r="Z117" i="15"/>
  <c r="X127" i="15"/>
  <c r="Y127" i="15" s="1"/>
  <c r="Z127" i="15"/>
  <c r="X134" i="15"/>
  <c r="Y134" i="15" s="1"/>
  <c r="Z134" i="15"/>
  <c r="X135" i="15"/>
  <c r="Y135" i="15" s="1"/>
  <c r="Z135" i="15"/>
  <c r="X70" i="15"/>
  <c r="Y70" i="15" s="1"/>
  <c r="Z70" i="15"/>
  <c r="X59" i="15"/>
  <c r="Y59" i="15" s="1"/>
  <c r="Z59" i="15"/>
  <c r="X88" i="15"/>
  <c r="Y88" i="15" s="1"/>
  <c r="Z88" i="15"/>
  <c r="X74" i="15"/>
  <c r="Y74" i="15" s="1"/>
  <c r="Z74" i="15"/>
  <c r="Y313" i="17" l="1"/>
  <c r="W313" i="17"/>
  <c r="X313" i="17" s="1"/>
  <c r="Y312" i="17"/>
  <c r="W312" i="17"/>
  <c r="X312" i="17" s="1"/>
  <c r="Y311" i="17"/>
  <c r="W311" i="17"/>
  <c r="X311" i="17" s="1"/>
  <c r="Y310" i="17"/>
  <c r="W310" i="17"/>
  <c r="X310" i="17" s="1"/>
  <c r="Y309" i="17"/>
  <c r="W309" i="17"/>
  <c r="X309" i="17" s="1"/>
  <c r="Y308" i="17"/>
  <c r="W308" i="17"/>
  <c r="X308" i="17" s="1"/>
  <c r="Y307" i="17"/>
  <c r="W307" i="17"/>
  <c r="X307" i="17" s="1"/>
  <c r="Y306" i="17"/>
  <c r="W306" i="17"/>
  <c r="X306" i="17" s="1"/>
  <c r="Y305" i="17"/>
  <c r="W305" i="17"/>
  <c r="X305" i="17" s="1"/>
  <c r="Y304" i="17"/>
  <c r="W304" i="17"/>
  <c r="X304" i="17" s="1"/>
  <c r="Y303" i="17"/>
  <c r="W303" i="17"/>
  <c r="X303" i="17" s="1"/>
  <c r="Y302" i="17"/>
  <c r="W302" i="17"/>
  <c r="X302" i="17" s="1"/>
  <c r="Y301" i="17"/>
  <c r="W301" i="17"/>
  <c r="X301" i="17" s="1"/>
  <c r="W76" i="16"/>
  <c r="X76" i="16" s="1"/>
  <c r="Y76" i="16"/>
  <c r="W91" i="16"/>
  <c r="X91" i="16" s="1"/>
  <c r="Y91" i="16"/>
  <c r="W96" i="16"/>
  <c r="X96" i="16" s="1"/>
  <c r="Y96" i="16"/>
  <c r="W305" i="16"/>
  <c r="X305" i="16" s="1"/>
  <c r="Y305" i="16"/>
  <c r="W97" i="16"/>
  <c r="X97" i="16" s="1"/>
  <c r="Y97" i="16"/>
  <c r="W306" i="16"/>
  <c r="X306" i="16" s="1"/>
  <c r="Y306" i="16"/>
  <c r="W307" i="16"/>
  <c r="X307" i="16" s="1"/>
  <c r="Y307" i="16"/>
  <c r="W98" i="16"/>
  <c r="X98" i="16" s="1"/>
  <c r="Y98" i="16"/>
  <c r="W308" i="16"/>
  <c r="X308" i="16" s="1"/>
  <c r="Y308" i="16"/>
  <c r="W309" i="16"/>
  <c r="X309" i="16" s="1"/>
  <c r="Y309" i="16"/>
  <c r="W310" i="16"/>
  <c r="X310" i="16" s="1"/>
  <c r="Y310" i="16"/>
  <c r="W311" i="16"/>
  <c r="X311" i="16" s="1"/>
  <c r="Y311" i="16"/>
  <c r="W312" i="16"/>
  <c r="X312" i="16" s="1"/>
  <c r="Y312" i="16"/>
  <c r="X97" i="15"/>
  <c r="Y97" i="15" s="1"/>
  <c r="Z97" i="15"/>
  <c r="X81" i="15"/>
  <c r="Y81" i="15" s="1"/>
  <c r="Z81" i="15"/>
  <c r="X100" i="15"/>
  <c r="Y100" i="15" s="1"/>
  <c r="Z100" i="15"/>
  <c r="X120" i="15"/>
  <c r="Y120" i="15" s="1"/>
  <c r="Z120" i="15"/>
  <c r="X102" i="15"/>
  <c r="Y102" i="15" s="1"/>
  <c r="Z102" i="15"/>
  <c r="X105" i="15"/>
  <c r="Y105" i="15" s="1"/>
  <c r="Z105" i="15"/>
  <c r="X323" i="15"/>
  <c r="Y323" i="15" s="1"/>
  <c r="Z323" i="15"/>
  <c r="X109" i="15"/>
  <c r="Y109" i="15" s="1"/>
  <c r="Z109" i="15"/>
  <c r="X130" i="15"/>
  <c r="Y130" i="15" s="1"/>
  <c r="Z130" i="15"/>
  <c r="X131" i="15"/>
  <c r="Y131" i="15" s="1"/>
  <c r="Z131" i="15"/>
  <c r="X104" i="15"/>
  <c r="Y104" i="15" s="1"/>
  <c r="Z104" i="15"/>
  <c r="X112" i="15"/>
  <c r="Y112" i="15" s="1"/>
  <c r="Z112" i="15"/>
  <c r="X113" i="15"/>
  <c r="Y113" i="15" s="1"/>
  <c r="Z113" i="15"/>
  <c r="Y285" i="14"/>
  <c r="W285" i="14"/>
  <c r="X285" i="14" s="1"/>
  <c r="Y284" i="14"/>
  <c r="W284" i="14"/>
  <c r="X284" i="14" s="1"/>
  <c r="Y283" i="14"/>
  <c r="W283" i="14"/>
  <c r="X283" i="14" s="1"/>
  <c r="Y282" i="14"/>
  <c r="W282" i="14"/>
  <c r="X282" i="14" s="1"/>
  <c r="Y281" i="14"/>
  <c r="W281" i="14"/>
  <c r="X281" i="14" s="1"/>
  <c r="Y280" i="14"/>
  <c r="W280" i="14"/>
  <c r="X280" i="14" s="1"/>
  <c r="Y279" i="14"/>
  <c r="W279" i="14"/>
  <c r="X279" i="14" s="1"/>
  <c r="Y278" i="14"/>
  <c r="W278" i="14"/>
  <c r="X278" i="14" s="1"/>
  <c r="Y277" i="14"/>
  <c r="W277" i="14"/>
  <c r="X277" i="14" s="1"/>
  <c r="Y276" i="14"/>
  <c r="W276" i="14"/>
  <c r="X276" i="14" s="1"/>
  <c r="Y275" i="14"/>
  <c r="W275" i="14"/>
  <c r="X275" i="14" s="1"/>
  <c r="Y274" i="14"/>
  <c r="W274" i="14"/>
  <c r="X274" i="14" s="1"/>
  <c r="Y273" i="14"/>
  <c r="W273" i="14"/>
  <c r="X273" i="14" s="1"/>
  <c r="Y272" i="14"/>
  <c r="W272" i="14"/>
  <c r="X272" i="14" s="1"/>
  <c r="W272" i="13"/>
  <c r="X272" i="13" s="1"/>
  <c r="Y272" i="13"/>
  <c r="W58" i="13"/>
  <c r="X58" i="13" s="1"/>
  <c r="Y58" i="13"/>
  <c r="W273" i="13"/>
  <c r="X273" i="13" s="1"/>
  <c r="Y273" i="13"/>
  <c r="W65" i="13"/>
  <c r="X65" i="13" s="1"/>
  <c r="Y65" i="13"/>
  <c r="W274" i="13"/>
  <c r="X274" i="13" s="1"/>
  <c r="Y274" i="13"/>
  <c r="W275" i="13"/>
  <c r="X275" i="13" s="1"/>
  <c r="Y275" i="13"/>
  <c r="W276" i="13"/>
  <c r="X276" i="13" s="1"/>
  <c r="Y276" i="13"/>
  <c r="W277" i="13"/>
  <c r="X277" i="13" s="1"/>
  <c r="Y277" i="13"/>
  <c r="W278" i="13"/>
  <c r="X278" i="13" s="1"/>
  <c r="Y278" i="13"/>
  <c r="W279" i="13"/>
  <c r="X279" i="13" s="1"/>
  <c r="Y279" i="13"/>
  <c r="W280" i="13"/>
  <c r="X280" i="13" s="1"/>
  <c r="Y280" i="13"/>
  <c r="W281" i="13"/>
  <c r="X281" i="13" s="1"/>
  <c r="Y281" i="13"/>
  <c r="W282" i="13"/>
  <c r="X282" i="13" s="1"/>
  <c r="Y282" i="13"/>
  <c r="W283" i="13"/>
  <c r="X283" i="13" s="1"/>
  <c r="Y283" i="13"/>
  <c r="X78" i="2"/>
  <c r="Y78" i="2" s="1"/>
  <c r="Z78" i="2"/>
  <c r="X53" i="2"/>
  <c r="Y53" i="2" s="1"/>
  <c r="Z53" i="2"/>
  <c r="X55" i="2"/>
  <c r="Y55" i="2" s="1"/>
  <c r="Z55" i="2"/>
  <c r="X105" i="2"/>
  <c r="Y105" i="2" s="1"/>
  <c r="Z105" i="2"/>
  <c r="X75" i="2"/>
  <c r="Y75" i="2" s="1"/>
  <c r="Z75" i="2"/>
  <c r="X62" i="2"/>
  <c r="Y62" i="2" s="1"/>
  <c r="Z62" i="2"/>
  <c r="X100" i="2"/>
  <c r="Y100" i="2" s="1"/>
  <c r="Z100" i="2"/>
  <c r="X79" i="2"/>
  <c r="Y79" i="2" s="1"/>
  <c r="Z79" i="2"/>
  <c r="X141" i="2"/>
  <c r="Y141" i="2" s="1"/>
  <c r="Z141" i="2"/>
  <c r="X108" i="2"/>
  <c r="Y108" i="2" s="1"/>
  <c r="Z108" i="2"/>
  <c r="X110" i="2"/>
  <c r="Y110" i="2" s="1"/>
  <c r="Z110" i="2"/>
  <c r="X109" i="2"/>
  <c r="Y109" i="2" s="1"/>
  <c r="Z109" i="2"/>
  <c r="X111" i="2"/>
  <c r="Y111" i="2" s="1"/>
  <c r="Z111" i="2"/>
  <c r="X112" i="2"/>
  <c r="Y112" i="2" s="1"/>
  <c r="Z112" i="2"/>
  <c r="Y37" i="14" l="1"/>
  <c r="W37" i="14"/>
  <c r="X37" i="14" s="1"/>
  <c r="W28" i="13"/>
  <c r="X28" i="13" s="1"/>
  <c r="Y28" i="13"/>
  <c r="X39" i="15"/>
  <c r="Y39" i="15" s="1"/>
  <c r="Z39" i="15"/>
  <c r="X322" i="15"/>
  <c r="Y322" i="15" s="1"/>
  <c r="Z322" i="15"/>
  <c r="Y300" i="17"/>
  <c r="W300" i="17"/>
  <c r="X300" i="17" s="1"/>
  <c r="Y38" i="17"/>
  <c r="W38" i="17"/>
  <c r="X38" i="17" s="1"/>
  <c r="W70" i="16"/>
  <c r="X70" i="16" s="1"/>
  <c r="Y70" i="16"/>
  <c r="W71" i="16"/>
  <c r="X71" i="16" s="1"/>
  <c r="Y71" i="16"/>
  <c r="Y51" i="13" l="1"/>
  <c r="W51" i="13"/>
  <c r="X51" i="13" s="1"/>
  <c r="W46" i="14"/>
  <c r="X46" i="14" s="1"/>
  <c r="Y46" i="14"/>
  <c r="Y271" i="14" l="1"/>
  <c r="W271" i="14"/>
  <c r="X271" i="14" s="1"/>
  <c r="Y270" i="14"/>
  <c r="W270" i="14"/>
  <c r="X270" i="14" s="1"/>
  <c r="Y269" i="14"/>
  <c r="W269" i="14"/>
  <c r="X269" i="14" s="1"/>
  <c r="Y268" i="14"/>
  <c r="W268" i="14"/>
  <c r="X268" i="14" s="1"/>
  <c r="Y267" i="14"/>
  <c r="W267" i="14"/>
  <c r="X267" i="14" s="1"/>
  <c r="Y266" i="14"/>
  <c r="W266" i="14"/>
  <c r="X266" i="14" s="1"/>
  <c r="Y265" i="14"/>
  <c r="W265" i="14"/>
  <c r="X265" i="14" s="1"/>
  <c r="Y264" i="14"/>
  <c r="W264" i="14"/>
  <c r="X264" i="14" s="1"/>
  <c r="Y263" i="14"/>
  <c r="W263" i="14"/>
  <c r="X263" i="14" s="1"/>
  <c r="Y262" i="14"/>
  <c r="W262" i="14"/>
  <c r="X262" i="14" s="1"/>
  <c r="Y56" i="14"/>
  <c r="W56" i="14"/>
  <c r="X56" i="14" s="1"/>
  <c r="Y261" i="14"/>
  <c r="W261" i="14"/>
  <c r="X261" i="14" s="1"/>
  <c r="Y260" i="14"/>
  <c r="W260" i="14"/>
  <c r="X260" i="14" s="1"/>
  <c r="W260" i="13"/>
  <c r="X260" i="13" s="1"/>
  <c r="Y260" i="13"/>
  <c r="W261" i="13"/>
  <c r="X261" i="13" s="1"/>
  <c r="Y261" i="13"/>
  <c r="W54" i="13"/>
  <c r="X54" i="13" s="1"/>
  <c r="Y54" i="13"/>
  <c r="W262" i="13"/>
  <c r="X262" i="13" s="1"/>
  <c r="Y262" i="13"/>
  <c r="W263" i="13"/>
  <c r="X263" i="13" s="1"/>
  <c r="Y263" i="13"/>
  <c r="W264" i="13"/>
  <c r="X264" i="13" s="1"/>
  <c r="Y264" i="13"/>
  <c r="W265" i="13"/>
  <c r="X265" i="13" s="1"/>
  <c r="Y265" i="13"/>
  <c r="W266" i="13"/>
  <c r="X266" i="13" s="1"/>
  <c r="Y266" i="13"/>
  <c r="W267" i="13"/>
  <c r="X267" i="13" s="1"/>
  <c r="Y267" i="13"/>
  <c r="W268" i="13"/>
  <c r="X268" i="13" s="1"/>
  <c r="Y268" i="13"/>
  <c r="W269" i="13"/>
  <c r="X269" i="13" s="1"/>
  <c r="Y269" i="13"/>
  <c r="W270" i="13"/>
  <c r="X270" i="13" s="1"/>
  <c r="Y270" i="13"/>
  <c r="W271" i="13"/>
  <c r="X271" i="13" s="1"/>
  <c r="Y271" i="13"/>
  <c r="X54" i="2"/>
  <c r="Y54" i="2" s="1"/>
  <c r="Z54" i="2"/>
  <c r="X93" i="2"/>
  <c r="Y93" i="2" s="1"/>
  <c r="Z93" i="2"/>
  <c r="X90" i="2"/>
  <c r="Y90" i="2" s="1"/>
  <c r="Z90" i="2"/>
  <c r="X85" i="2"/>
  <c r="Y85" i="2" s="1"/>
  <c r="Z85" i="2"/>
  <c r="X121" i="2"/>
  <c r="Y121" i="2" s="1"/>
  <c r="Z121" i="2"/>
  <c r="X63" i="2"/>
  <c r="Y63" i="2" s="1"/>
  <c r="Z63" i="2"/>
  <c r="X95" i="2"/>
  <c r="Y95" i="2" s="1"/>
  <c r="Z95" i="2"/>
  <c r="X96" i="2"/>
  <c r="Y96" i="2" s="1"/>
  <c r="Z96" i="2"/>
  <c r="X104" i="2"/>
  <c r="Y104" i="2" s="1"/>
  <c r="Z104" i="2"/>
  <c r="X122" i="2"/>
  <c r="Y122" i="2" s="1"/>
  <c r="Z122" i="2"/>
  <c r="X80" i="2"/>
  <c r="Y80" i="2" s="1"/>
  <c r="Z80" i="2"/>
  <c r="X123" i="2"/>
  <c r="Y123" i="2" s="1"/>
  <c r="Z123" i="2"/>
  <c r="X124" i="2"/>
  <c r="Y124" i="2" s="1"/>
  <c r="Z124" i="2"/>
  <c r="Y299" i="17" l="1"/>
  <c r="W299" i="17"/>
  <c r="X299" i="17" s="1"/>
  <c r="Y298" i="17"/>
  <c r="W298" i="17"/>
  <c r="X298" i="17" s="1"/>
  <c r="Y297" i="17"/>
  <c r="W297" i="17"/>
  <c r="X297" i="17" s="1"/>
  <c r="Y296" i="17"/>
  <c r="W296" i="17"/>
  <c r="X296" i="17" s="1"/>
  <c r="Y295" i="17"/>
  <c r="W295" i="17"/>
  <c r="X295" i="17" s="1"/>
  <c r="Y294" i="17"/>
  <c r="W294" i="17"/>
  <c r="X294" i="17" s="1"/>
  <c r="Y293" i="17"/>
  <c r="W293" i="17"/>
  <c r="X293" i="17" s="1"/>
  <c r="Y292" i="17"/>
  <c r="W292" i="17"/>
  <c r="X292" i="17" s="1"/>
  <c r="Y291" i="17"/>
  <c r="W291" i="17"/>
  <c r="X291" i="17" s="1"/>
  <c r="Y290" i="17"/>
  <c r="W290" i="17"/>
  <c r="X290" i="17" s="1"/>
  <c r="Y289" i="17"/>
  <c r="W289" i="17"/>
  <c r="X289" i="17" s="1"/>
  <c r="Y52" i="17"/>
  <c r="W52" i="17"/>
  <c r="X52" i="17" s="1"/>
  <c r="Y62" i="17"/>
  <c r="W62" i="17"/>
  <c r="X62" i="17" s="1"/>
  <c r="Y61" i="17"/>
  <c r="W61" i="17"/>
  <c r="X61" i="17" s="1"/>
  <c r="W302" i="16"/>
  <c r="X302" i="16" s="1"/>
  <c r="Y302" i="16"/>
  <c r="W317" i="16"/>
  <c r="X317" i="16" s="1"/>
  <c r="Y317" i="16"/>
  <c r="W294" i="16"/>
  <c r="X294" i="16" s="1"/>
  <c r="Y294" i="16"/>
  <c r="W92" i="16"/>
  <c r="X92" i="16" s="1"/>
  <c r="Y92" i="16"/>
  <c r="W64" i="16"/>
  <c r="X64" i="16" s="1"/>
  <c r="Y64" i="16"/>
  <c r="W295" i="16"/>
  <c r="X295" i="16" s="1"/>
  <c r="Y295" i="16"/>
  <c r="W298" i="16"/>
  <c r="X298" i="16" s="1"/>
  <c r="Y298" i="16"/>
  <c r="W296" i="16"/>
  <c r="X296" i="16" s="1"/>
  <c r="Y296" i="16"/>
  <c r="W297" i="16"/>
  <c r="X297" i="16" s="1"/>
  <c r="Y297" i="16"/>
  <c r="W299" i="16"/>
  <c r="X299" i="16" s="1"/>
  <c r="Y299" i="16"/>
  <c r="W300" i="16"/>
  <c r="X300" i="16" s="1"/>
  <c r="Y300" i="16"/>
  <c r="W303" i="16"/>
  <c r="X303" i="16" s="1"/>
  <c r="Y303" i="16"/>
  <c r="W301" i="16"/>
  <c r="X301" i="16" s="1"/>
  <c r="Y301" i="16"/>
  <c r="X77" i="15"/>
  <c r="Y77" i="15" s="1"/>
  <c r="Z77" i="15"/>
  <c r="X108" i="15"/>
  <c r="Y108" i="15" s="1"/>
  <c r="Z108" i="15"/>
  <c r="X84" i="15"/>
  <c r="Y84" i="15" s="1"/>
  <c r="Z84" i="15"/>
  <c r="X114" i="15"/>
  <c r="Y114" i="15" s="1"/>
  <c r="Z114" i="15"/>
  <c r="X89" i="15"/>
  <c r="Y89" i="15" s="1"/>
  <c r="Z89" i="15"/>
  <c r="X76" i="15"/>
  <c r="Y76" i="15" s="1"/>
  <c r="Z76" i="15"/>
  <c r="X115" i="15"/>
  <c r="Y115" i="15" s="1"/>
  <c r="Z115" i="15"/>
  <c r="X139" i="15"/>
  <c r="Y139" i="15" s="1"/>
  <c r="Z139" i="15"/>
  <c r="X140" i="15"/>
  <c r="Y140" i="15" s="1"/>
  <c r="Z140" i="15"/>
  <c r="X101" i="15"/>
  <c r="Y101" i="15" s="1"/>
  <c r="Z101" i="15"/>
  <c r="X119" i="15"/>
  <c r="Y119" i="15" s="1"/>
  <c r="Z119" i="15"/>
  <c r="X128" i="15"/>
  <c r="Y128" i="15" s="1"/>
  <c r="Z128" i="15"/>
  <c r="X129" i="15"/>
  <c r="Y129" i="15" s="1"/>
  <c r="Z129" i="15"/>
  <c r="Y288" i="17" l="1"/>
  <c r="W288" i="17"/>
  <c r="X288" i="17" s="1"/>
  <c r="W292" i="16"/>
  <c r="X292" i="16" s="1"/>
  <c r="Y292" i="16"/>
  <c r="X73" i="15"/>
  <c r="Y73" i="15" s="1"/>
  <c r="Z73" i="15"/>
  <c r="Y259" i="14"/>
  <c r="W259" i="14"/>
  <c r="X259" i="14" s="1"/>
  <c r="Y258" i="14"/>
  <c r="W258" i="14"/>
  <c r="X258" i="14" s="1"/>
  <c r="W258" i="13"/>
  <c r="X258" i="13" s="1"/>
  <c r="Y258" i="13"/>
  <c r="W259" i="13"/>
  <c r="X259" i="13" s="1"/>
  <c r="Y259" i="13"/>
  <c r="X34" i="2"/>
  <c r="Y34" i="2" s="1"/>
  <c r="Z34" i="2"/>
  <c r="X39" i="2"/>
  <c r="Y39" i="2" s="1"/>
  <c r="Z39" i="2"/>
  <c r="Y257" i="14" l="1"/>
  <c r="W257" i="14"/>
  <c r="X257" i="14" s="1"/>
  <c r="W48" i="13"/>
  <c r="X48" i="13" s="1"/>
  <c r="Y48" i="13"/>
  <c r="Y287" i="17" l="1"/>
  <c r="W287" i="17"/>
  <c r="X287" i="17" s="1"/>
  <c r="Y286" i="17"/>
  <c r="W286" i="17"/>
  <c r="X286" i="17" s="1"/>
  <c r="Y285" i="17"/>
  <c r="W285" i="17"/>
  <c r="X285" i="17" s="1"/>
  <c r="Y284" i="17"/>
  <c r="W284" i="17"/>
  <c r="X284" i="17" s="1"/>
  <c r="Y283" i="17"/>
  <c r="W283" i="17"/>
  <c r="X283" i="17" s="1"/>
  <c r="Y282" i="17"/>
  <c r="W282" i="17"/>
  <c r="X282" i="17" s="1"/>
  <c r="Y281" i="17"/>
  <c r="W281" i="17"/>
  <c r="X281" i="17" s="1"/>
  <c r="Y43" i="17"/>
  <c r="W43" i="17"/>
  <c r="X43" i="17" s="1"/>
  <c r="Y280" i="17"/>
  <c r="W280" i="17"/>
  <c r="X280" i="17" s="1"/>
  <c r="W286" i="16"/>
  <c r="X286" i="16" s="1"/>
  <c r="Y286" i="16"/>
  <c r="W20" i="16"/>
  <c r="X20" i="16" s="1"/>
  <c r="Y20" i="16"/>
  <c r="W287" i="16"/>
  <c r="X287" i="16" s="1"/>
  <c r="Y287" i="16"/>
  <c r="W79" i="16"/>
  <c r="X79" i="16" s="1"/>
  <c r="Y79" i="16"/>
  <c r="W289" i="16"/>
  <c r="X289" i="16" s="1"/>
  <c r="Y289" i="16"/>
  <c r="W290" i="16"/>
  <c r="X290" i="16" s="1"/>
  <c r="Y290" i="16"/>
  <c r="W293" i="16"/>
  <c r="X293" i="16" s="1"/>
  <c r="Y293" i="16"/>
  <c r="W291" i="16"/>
  <c r="X291" i="16" s="1"/>
  <c r="Y291" i="16"/>
  <c r="X133" i="15"/>
  <c r="Y133" i="15" s="1"/>
  <c r="Z133" i="15"/>
  <c r="X9" i="15"/>
  <c r="Y9" i="15" s="1"/>
  <c r="Z9" i="15"/>
  <c r="X319" i="15"/>
  <c r="Y319" i="15" s="1"/>
  <c r="Z319" i="15"/>
  <c r="X94" i="15"/>
  <c r="Y94" i="15" s="1"/>
  <c r="Z94" i="15"/>
  <c r="X320" i="15"/>
  <c r="Y320" i="15" s="1"/>
  <c r="Z320" i="15"/>
  <c r="X321" i="15"/>
  <c r="Y321" i="15" s="1"/>
  <c r="Z321" i="15"/>
  <c r="X121" i="15"/>
  <c r="Y121" i="15" s="1"/>
  <c r="Z121" i="15"/>
  <c r="X123" i="15"/>
  <c r="Y123" i="15" s="1"/>
  <c r="Z123" i="15"/>
  <c r="Y256" i="14"/>
  <c r="W256" i="14"/>
  <c r="X256" i="14" s="1"/>
  <c r="Y255" i="14"/>
  <c r="W255" i="14"/>
  <c r="X255" i="14" s="1"/>
  <c r="Y254" i="14"/>
  <c r="W254" i="14"/>
  <c r="X254" i="14" s="1"/>
  <c r="W256" i="13"/>
  <c r="X256" i="13" s="1"/>
  <c r="Y256" i="13"/>
  <c r="W257" i="13"/>
  <c r="X257" i="13" s="1"/>
  <c r="Y257" i="13"/>
  <c r="W64" i="13"/>
  <c r="X64" i="13" s="1"/>
  <c r="Y64" i="13"/>
  <c r="X296" i="2"/>
  <c r="Y296" i="2" s="1"/>
  <c r="Z296" i="2"/>
  <c r="X67" i="2"/>
  <c r="Y67" i="2" s="1"/>
  <c r="Z67" i="2"/>
  <c r="X99" i="2"/>
  <c r="Y99" i="2" s="1"/>
  <c r="Z99" i="2"/>
  <c r="W99" i="16" l="1"/>
  <c r="W31" i="16"/>
  <c r="W7" i="16"/>
  <c r="W8" i="16"/>
  <c r="W14" i="16"/>
  <c r="W9" i="16"/>
  <c r="W24" i="16"/>
  <c r="W100" i="16"/>
  <c r="W11" i="16"/>
  <c r="W107" i="16"/>
  <c r="W128" i="16"/>
  <c r="W3" i="16"/>
  <c r="W4" i="16"/>
  <c r="W5" i="16"/>
  <c r="W101" i="16"/>
  <c r="W105" i="16"/>
  <c r="W41" i="16"/>
  <c r="W104" i="16"/>
  <c r="W12" i="16"/>
  <c r="W13" i="16"/>
  <c r="W102" i="16"/>
  <c r="W15" i="16"/>
  <c r="W17" i="16"/>
  <c r="W103" i="16"/>
  <c r="W35" i="16"/>
  <c r="W22" i="16"/>
  <c r="W32" i="16"/>
  <c r="W129" i="16"/>
  <c r="W65" i="16"/>
  <c r="W66" i="16"/>
  <c r="W54" i="16"/>
  <c r="W25" i="16"/>
  <c r="W10" i="16"/>
  <c r="W39" i="16"/>
  <c r="W106" i="16"/>
  <c r="W16" i="16"/>
  <c r="W28" i="16"/>
  <c r="W26" i="16"/>
  <c r="W130" i="16"/>
  <c r="W55" i="16"/>
  <c r="W62" i="16"/>
  <c r="W133" i="16"/>
  <c r="W18" i="16"/>
  <c r="W30" i="16"/>
  <c r="W112" i="16"/>
  <c r="W21" i="16"/>
  <c r="W131" i="16"/>
  <c r="W132" i="16"/>
  <c r="W108" i="16"/>
  <c r="W45" i="16"/>
  <c r="W109" i="16"/>
  <c r="W29" i="16"/>
  <c r="W23" i="16"/>
  <c r="W134" i="16"/>
  <c r="W110" i="16"/>
  <c r="W42" i="16"/>
  <c r="W56" i="16"/>
  <c r="W57" i="16"/>
  <c r="W81" i="16"/>
  <c r="W111" i="16"/>
  <c r="W78" i="16"/>
  <c r="W80" i="16"/>
  <c r="W138" i="16"/>
  <c r="W44" i="16"/>
  <c r="W38" i="16"/>
  <c r="W49" i="16"/>
  <c r="W60" i="16"/>
  <c r="W135" i="16"/>
  <c r="W115" i="16"/>
  <c r="W61" i="16"/>
  <c r="W113" i="16"/>
  <c r="W116" i="16"/>
  <c r="W48" i="16"/>
  <c r="W34" i="16"/>
  <c r="W136" i="16"/>
  <c r="W88" i="16"/>
  <c r="W72" i="16"/>
  <c r="W137" i="16"/>
  <c r="W59" i="16"/>
  <c r="W40" i="16"/>
  <c r="W52" i="16"/>
  <c r="W53" i="16"/>
  <c r="W114" i="16"/>
  <c r="W140" i="16"/>
  <c r="W139" i="16"/>
  <c r="W141" i="16"/>
  <c r="W143" i="16"/>
  <c r="W142" i="16"/>
  <c r="W117" i="16"/>
  <c r="W118" i="16"/>
  <c r="W119" i="16"/>
  <c r="W144" i="16"/>
  <c r="W146" i="16"/>
  <c r="W120" i="16"/>
  <c r="W89" i="16"/>
  <c r="W37" i="16"/>
  <c r="W123" i="16"/>
  <c r="W145" i="16"/>
  <c r="W83" i="16"/>
  <c r="W84" i="16"/>
  <c r="W85" i="16"/>
  <c r="W147" i="16"/>
  <c r="W121" i="16"/>
  <c r="W148" i="16"/>
  <c r="W50" i="16"/>
  <c r="W124" i="16"/>
  <c r="W149" i="16"/>
  <c r="W122" i="16"/>
  <c r="W67" i="16"/>
  <c r="W68" i="16"/>
  <c r="W90" i="16"/>
  <c r="W87" i="16"/>
  <c r="W93" i="16"/>
  <c r="W94" i="16"/>
  <c r="W74" i="16"/>
  <c r="W150" i="16"/>
  <c r="W51" i="16"/>
  <c r="W82" i="16"/>
  <c r="W125" i="16"/>
  <c r="W63" i="16"/>
  <c r="W75" i="16"/>
  <c r="W156" i="16"/>
  <c r="W126" i="16"/>
  <c r="W95" i="16"/>
  <c r="W127" i="16"/>
  <c r="W151" i="16"/>
  <c r="W19" i="16"/>
  <c r="W152" i="16"/>
  <c r="W153" i="16"/>
  <c r="W154" i="16"/>
  <c r="W155" i="16"/>
  <c r="W163" i="16"/>
  <c r="W157" i="16"/>
  <c r="W158" i="16"/>
  <c r="W159" i="16"/>
  <c r="W160" i="16"/>
  <c r="W161" i="16"/>
  <c r="W162" i="16"/>
  <c r="W200" i="16"/>
  <c r="W164" i="16"/>
  <c r="W165" i="16"/>
  <c r="W166" i="16"/>
  <c r="W167" i="16"/>
  <c r="W168" i="16"/>
  <c r="W69" i="16"/>
  <c r="W169" i="16"/>
  <c r="W170" i="16"/>
  <c r="W171" i="16"/>
  <c r="W172" i="16"/>
  <c r="W173" i="16"/>
  <c r="W174" i="16"/>
  <c r="W6" i="16"/>
  <c r="W27" i="16"/>
  <c r="W175" i="16"/>
  <c r="W176" i="16"/>
  <c r="W43" i="16"/>
  <c r="W177" i="16"/>
  <c r="W178" i="16"/>
  <c r="W179" i="16"/>
  <c r="W180" i="16"/>
  <c r="W181" i="16"/>
  <c r="W182" i="16"/>
  <c r="W183" i="16"/>
  <c r="W184" i="16"/>
  <c r="W185" i="16"/>
  <c r="W186" i="16"/>
  <c r="W187" i="16"/>
  <c r="W188" i="16"/>
  <c r="W189" i="16"/>
  <c r="W190" i="16"/>
  <c r="W191" i="16"/>
  <c r="W192" i="16"/>
  <c r="W193" i="16"/>
  <c r="W194" i="16"/>
  <c r="W195" i="16"/>
  <c r="W196" i="16"/>
  <c r="W58" i="16"/>
  <c r="W197" i="16"/>
  <c r="W198" i="16"/>
  <c r="W199" i="16"/>
  <c r="W202" i="16"/>
  <c r="W201" i="16"/>
  <c r="W203" i="16"/>
  <c r="W204" i="16"/>
  <c r="W205" i="16"/>
  <c r="W206" i="16"/>
  <c r="W250" i="16"/>
  <c r="W207" i="16"/>
  <c r="W208" i="16"/>
  <c r="W209" i="16"/>
  <c r="W210" i="16"/>
  <c r="W211" i="16"/>
  <c r="W212" i="16"/>
  <c r="W213" i="16"/>
  <c r="W214" i="16"/>
  <c r="W215" i="16"/>
  <c r="W216" i="16"/>
  <c r="W217" i="16"/>
  <c r="W218" i="16"/>
  <c r="W219" i="16"/>
  <c r="W220" i="16"/>
  <c r="W221" i="16"/>
  <c r="W222" i="16"/>
  <c r="W223" i="16"/>
  <c r="W224" i="16"/>
  <c r="W225" i="16"/>
  <c r="W226" i="16"/>
  <c r="W227" i="16"/>
  <c r="W228" i="16"/>
  <c r="W229" i="16"/>
  <c r="W230" i="16"/>
  <c r="W231" i="16"/>
  <c r="W232" i="16"/>
  <c r="W233" i="16"/>
  <c r="W234" i="16"/>
  <c r="W235" i="16"/>
  <c r="W236" i="16"/>
  <c r="W237" i="16"/>
  <c r="W238" i="16"/>
  <c r="W239" i="16"/>
  <c r="W240" i="16"/>
  <c r="W241" i="16"/>
  <c r="W242" i="16"/>
  <c r="W243" i="16"/>
  <c r="W46" i="16"/>
  <c r="W47" i="16"/>
  <c r="W244" i="16"/>
  <c r="W245" i="16"/>
  <c r="W246" i="16"/>
  <c r="W247" i="16"/>
  <c r="W248" i="16"/>
  <c r="W249" i="16"/>
  <c r="W251" i="16"/>
  <c r="W262" i="16"/>
  <c r="W252" i="16"/>
  <c r="W253" i="16"/>
  <c r="W254" i="16"/>
  <c r="W255" i="16"/>
  <c r="W256" i="16"/>
  <c r="W257" i="16"/>
  <c r="W258" i="16"/>
  <c r="W259" i="16"/>
  <c r="W260" i="16"/>
  <c r="W261" i="16"/>
  <c r="W263" i="16"/>
  <c r="W266" i="16"/>
  <c r="W264" i="16"/>
  <c r="W265" i="16"/>
  <c r="W267" i="16"/>
  <c r="W270" i="16"/>
  <c r="W268" i="16"/>
  <c r="W269" i="16"/>
  <c r="W271" i="16"/>
  <c r="W274" i="16"/>
  <c r="W272" i="16"/>
  <c r="W273" i="16"/>
  <c r="W275" i="16"/>
  <c r="W276" i="16"/>
  <c r="W278" i="16"/>
  <c r="W277" i="16"/>
  <c r="W279" i="16"/>
  <c r="W280" i="16"/>
  <c r="W281" i="16"/>
  <c r="W285" i="16"/>
  <c r="W33" i="16"/>
  <c r="W282" i="16"/>
  <c r="W283" i="16"/>
  <c r="W284" i="16"/>
  <c r="W288" i="16"/>
  <c r="X45" i="2" l="1"/>
  <c r="Y45" i="2" s="1"/>
  <c r="Z45" i="2"/>
  <c r="Y39" i="14"/>
  <c r="W39" i="14"/>
  <c r="X39" i="14" s="1"/>
  <c r="W46" i="13"/>
  <c r="X46" i="13" s="1"/>
  <c r="Y46" i="13"/>
  <c r="W53" i="13"/>
  <c r="X53" i="13" s="1"/>
  <c r="Y53" i="13"/>
  <c r="W91" i="13"/>
  <c r="X91" i="13" s="1"/>
  <c r="Y91" i="13"/>
  <c r="W255" i="13"/>
  <c r="X255" i="13" s="1"/>
  <c r="Y255" i="13"/>
  <c r="W54" i="14"/>
  <c r="X54" i="14" s="1"/>
  <c r="Y54" i="14"/>
  <c r="W252" i="14"/>
  <c r="X252" i="14" s="1"/>
  <c r="Y252" i="14"/>
  <c r="W253" i="14"/>
  <c r="X253" i="14" s="1"/>
  <c r="Y253" i="14"/>
  <c r="X70" i="2"/>
  <c r="Y70" i="2" s="1"/>
  <c r="Z70" i="2"/>
  <c r="X64" i="2"/>
  <c r="Y64" i="2" s="1"/>
  <c r="Z64" i="2"/>
  <c r="X137" i="2"/>
  <c r="Y137" i="2" s="1"/>
  <c r="Z137" i="2"/>
  <c r="X140" i="2"/>
  <c r="Y140" i="2" s="1"/>
  <c r="Z140" i="2"/>
  <c r="Y250" i="14" l="1"/>
  <c r="W250" i="14"/>
  <c r="X250" i="14" s="1"/>
  <c r="Y78" i="13"/>
  <c r="W78" i="13"/>
  <c r="X78" i="13" s="1"/>
  <c r="X133" i="2"/>
  <c r="Y133" i="2" s="1"/>
  <c r="Z133" i="2"/>
  <c r="Z295" i="2" l="1"/>
  <c r="X295" i="2"/>
  <c r="Y295" i="2" s="1"/>
  <c r="Y254" i="13"/>
  <c r="W254" i="13"/>
  <c r="X254" i="13" s="1"/>
  <c r="W66" i="14"/>
  <c r="X66" i="14" s="1"/>
  <c r="Y66" i="14"/>
  <c r="Y50" i="17" l="1"/>
  <c r="W50" i="17"/>
  <c r="X50" i="17" s="1"/>
  <c r="Y41" i="17"/>
  <c r="W41" i="17"/>
  <c r="X41" i="17" s="1"/>
  <c r="Y279" i="17"/>
  <c r="W279" i="17"/>
  <c r="X279" i="17" s="1"/>
  <c r="Y278" i="17"/>
  <c r="W278" i="17"/>
  <c r="X278" i="17" s="1"/>
  <c r="Y63" i="17"/>
  <c r="W63" i="17"/>
  <c r="X63" i="17" s="1"/>
  <c r="Y82" i="17"/>
  <c r="W82" i="17"/>
  <c r="X82" i="17" s="1"/>
  <c r="Y75" i="16"/>
  <c r="X75" i="16"/>
  <c r="Y63" i="16"/>
  <c r="X63" i="16"/>
  <c r="Y288" i="16"/>
  <c r="X288" i="16"/>
  <c r="Y85" i="16"/>
  <c r="X85" i="16"/>
  <c r="Y84" i="16"/>
  <c r="X84" i="16"/>
  <c r="Y119" i="16"/>
  <c r="X119" i="16"/>
  <c r="X83" i="15"/>
  <c r="Y83" i="15" s="1"/>
  <c r="Z83" i="15"/>
  <c r="X47" i="15"/>
  <c r="Y47" i="15" s="1"/>
  <c r="Z47" i="15"/>
  <c r="X72" i="15"/>
  <c r="Y72" i="15" s="1"/>
  <c r="Z72" i="15"/>
  <c r="X318" i="15"/>
  <c r="Y318" i="15" s="1"/>
  <c r="Z318" i="15"/>
  <c r="X93" i="15"/>
  <c r="Y93" i="15" s="1"/>
  <c r="Z93" i="15"/>
  <c r="X64" i="15"/>
  <c r="Y64" i="15" s="1"/>
  <c r="Z64" i="15"/>
  <c r="Y44" i="14" l="1"/>
  <c r="W44" i="14"/>
  <c r="X44" i="14" s="1"/>
  <c r="Y67" i="14"/>
  <c r="W67" i="14"/>
  <c r="X67" i="14" s="1"/>
  <c r="Y45" i="13"/>
  <c r="W45" i="13"/>
  <c r="X45" i="13" s="1"/>
  <c r="Y59" i="13"/>
  <c r="W59" i="13"/>
  <c r="X59" i="13" s="1"/>
  <c r="X46" i="2"/>
  <c r="Y46" i="2" s="1"/>
  <c r="Z46" i="2"/>
  <c r="X40" i="2"/>
  <c r="Y40" i="2" s="1"/>
  <c r="Z40" i="2"/>
  <c r="Y83" i="17"/>
  <c r="W83" i="17"/>
  <c r="X83" i="17" s="1"/>
  <c r="Y53" i="16"/>
  <c r="X53" i="16"/>
  <c r="X66" i="15"/>
  <c r="Y66" i="15" s="1"/>
  <c r="Z66" i="15"/>
  <c r="Y58" i="17"/>
  <c r="W58" i="17"/>
  <c r="X58" i="17" s="1"/>
  <c r="Y52" i="16"/>
  <c r="X52" i="16"/>
  <c r="X67" i="15"/>
  <c r="Y67" i="15" s="1"/>
  <c r="Z67" i="15"/>
  <c r="Y54" i="17" l="1"/>
  <c r="W54" i="17"/>
  <c r="X54" i="17" s="1"/>
  <c r="Y277" i="17"/>
  <c r="W277" i="17"/>
  <c r="X277" i="17" s="1"/>
  <c r="Y276" i="17"/>
  <c r="W276" i="17"/>
  <c r="X276" i="17" s="1"/>
  <c r="Y275" i="17"/>
  <c r="W275" i="17"/>
  <c r="X275" i="17" s="1"/>
  <c r="Y274" i="17"/>
  <c r="W274" i="17"/>
  <c r="X274" i="17" s="1"/>
  <c r="Y53" i="17"/>
  <c r="W53" i="17"/>
  <c r="X53" i="17" s="1"/>
  <c r="Y273" i="17"/>
  <c r="W273" i="17"/>
  <c r="X273" i="17" s="1"/>
  <c r="Y272" i="17"/>
  <c r="W272" i="17"/>
  <c r="X272" i="17" s="1"/>
  <c r="Y271" i="17"/>
  <c r="W271" i="17"/>
  <c r="X271" i="17" s="1"/>
  <c r="Y270" i="17"/>
  <c r="W270" i="17"/>
  <c r="X270" i="17" s="1"/>
  <c r="Y60" i="17"/>
  <c r="W60" i="17"/>
  <c r="X60" i="17" s="1"/>
  <c r="Y269" i="17"/>
  <c r="W269" i="17"/>
  <c r="X269" i="17" s="1"/>
  <c r="Y268" i="17"/>
  <c r="W268" i="17"/>
  <c r="X268" i="17" s="1"/>
  <c r="Y74" i="16"/>
  <c r="X74" i="16"/>
  <c r="Y284" i="16"/>
  <c r="X284" i="16"/>
  <c r="Y127" i="16"/>
  <c r="X127" i="16"/>
  <c r="Y94" i="16"/>
  <c r="X94" i="16"/>
  <c r="Y93" i="16"/>
  <c r="X93" i="16"/>
  <c r="Y87" i="16"/>
  <c r="X87" i="16"/>
  <c r="Y283" i="16"/>
  <c r="X283" i="16"/>
  <c r="Y90" i="16"/>
  <c r="X90" i="16"/>
  <c r="Y282" i="16"/>
  <c r="X282" i="16"/>
  <c r="Y95" i="16"/>
  <c r="X95" i="16"/>
  <c r="Y68" i="16"/>
  <c r="X68" i="16"/>
  <c r="Y40" i="16"/>
  <c r="X40" i="16"/>
  <c r="Y67" i="16"/>
  <c r="X67" i="16"/>
  <c r="Y126" i="16"/>
  <c r="X126" i="16"/>
  <c r="X159" i="15"/>
  <c r="Y159" i="15" s="1"/>
  <c r="Z159" i="15"/>
  <c r="X49" i="15"/>
  <c r="Y49" i="15" s="1"/>
  <c r="Z49" i="15"/>
  <c r="X25" i="15"/>
  <c r="Y25" i="15" s="1"/>
  <c r="Z25" i="15"/>
  <c r="X69" i="15"/>
  <c r="Y69" i="15" s="1"/>
  <c r="Z69" i="15"/>
  <c r="X116" i="15"/>
  <c r="Y116" i="15" s="1"/>
  <c r="Z116" i="15"/>
  <c r="X132" i="15"/>
  <c r="Y132" i="15" s="1"/>
  <c r="Z132" i="15"/>
  <c r="X85" i="15"/>
  <c r="Y85" i="15" s="1"/>
  <c r="Z85" i="15"/>
  <c r="X110" i="15"/>
  <c r="Y110" i="15" s="1"/>
  <c r="Z110" i="15"/>
  <c r="X75" i="15"/>
  <c r="Y75" i="15" s="1"/>
  <c r="Z75" i="15"/>
  <c r="X98" i="15"/>
  <c r="Y98" i="15" s="1"/>
  <c r="Z98" i="15"/>
  <c r="X103" i="15"/>
  <c r="Y103" i="15" s="1"/>
  <c r="Z103" i="15"/>
  <c r="X161" i="15"/>
  <c r="Y161" i="15" s="1"/>
  <c r="Z161" i="15"/>
  <c r="X124" i="15"/>
  <c r="Y124" i="15" s="1"/>
  <c r="Z124" i="15"/>
  <c r="X63" i="15"/>
  <c r="Y63" i="15" s="1"/>
  <c r="Z63" i="15"/>
  <c r="Y251" i="14"/>
  <c r="W251" i="14"/>
  <c r="X251" i="14" s="1"/>
  <c r="Y249" i="14"/>
  <c r="W249" i="14"/>
  <c r="X249" i="14" s="1"/>
  <c r="Y248" i="14"/>
  <c r="W248" i="14"/>
  <c r="X248" i="14" s="1"/>
  <c r="Y247" i="14"/>
  <c r="W247" i="14"/>
  <c r="X247" i="14" s="1"/>
  <c r="Y29" i="14"/>
  <c r="W29" i="14"/>
  <c r="X29" i="14" s="1"/>
  <c r="Y49" i="14"/>
  <c r="W49" i="14"/>
  <c r="X49" i="14" s="1"/>
  <c r="Y27" i="14"/>
  <c r="W27" i="14"/>
  <c r="X27" i="14" s="1"/>
  <c r="Y246" i="14"/>
  <c r="W246" i="14"/>
  <c r="X246" i="14" s="1"/>
  <c r="Y245" i="14"/>
  <c r="W245" i="14"/>
  <c r="X245" i="14" s="1"/>
  <c r="Y43" i="14"/>
  <c r="W43" i="14"/>
  <c r="X43" i="14" s="1"/>
  <c r="Y55" i="14"/>
  <c r="W55" i="14"/>
  <c r="X55" i="14" s="1"/>
  <c r="Y244" i="14"/>
  <c r="W244" i="14"/>
  <c r="X244" i="14" s="1"/>
  <c r="Y243" i="14"/>
  <c r="W243" i="14"/>
  <c r="X243" i="14" s="1"/>
  <c r="Y242" i="14"/>
  <c r="W242" i="14"/>
  <c r="X242" i="14" s="1"/>
  <c r="Y241" i="14"/>
  <c r="W241" i="14"/>
  <c r="X241" i="14" s="1"/>
  <c r="Y240" i="14"/>
  <c r="W240" i="14"/>
  <c r="X240" i="14" s="1"/>
  <c r="Y47" i="14"/>
  <c r="W47" i="14"/>
  <c r="X47" i="14" s="1"/>
  <c r="Y239" i="14"/>
  <c r="W239" i="14"/>
  <c r="X239" i="14" s="1"/>
  <c r="Y238" i="14"/>
  <c r="W238" i="14"/>
  <c r="X238" i="14" s="1"/>
  <c r="Y237" i="14"/>
  <c r="W237" i="14"/>
  <c r="X237" i="14" s="1"/>
  <c r="Y236" i="14"/>
  <c r="W236" i="14"/>
  <c r="X236" i="14" s="1"/>
  <c r="Y40" i="14"/>
  <c r="W40" i="14"/>
  <c r="X40" i="14" s="1"/>
  <c r="Y48" i="14"/>
  <c r="W48" i="14"/>
  <c r="X48" i="14" s="1"/>
  <c r="Y253" i="13"/>
  <c r="W253" i="13"/>
  <c r="X253" i="13" s="1"/>
  <c r="Y87" i="13"/>
  <c r="W87" i="13"/>
  <c r="X87" i="13" s="1"/>
  <c r="Y86" i="13"/>
  <c r="W86" i="13"/>
  <c r="X86" i="13" s="1"/>
  <c r="Y83" i="13"/>
  <c r="W83" i="13"/>
  <c r="X83" i="13" s="1"/>
  <c r="Y43" i="13"/>
  <c r="W43" i="13"/>
  <c r="X43" i="13" s="1"/>
  <c r="Y57" i="13"/>
  <c r="W57" i="13"/>
  <c r="X57" i="13" s="1"/>
  <c r="Y29" i="13"/>
  <c r="W29" i="13"/>
  <c r="X29" i="13" s="1"/>
  <c r="Y85" i="13"/>
  <c r="W85" i="13"/>
  <c r="X85" i="13" s="1"/>
  <c r="Y84" i="13"/>
  <c r="W84" i="13"/>
  <c r="X84" i="13" s="1"/>
  <c r="Y49" i="13"/>
  <c r="W49" i="13"/>
  <c r="X49" i="13" s="1"/>
  <c r="Y50" i="13"/>
  <c r="W50" i="13"/>
  <c r="X50" i="13" s="1"/>
  <c r="Y42" i="13"/>
  <c r="W42" i="13"/>
  <c r="X42" i="13" s="1"/>
  <c r="Y96" i="13"/>
  <c r="W96" i="13"/>
  <c r="X96" i="13" s="1"/>
  <c r="Y95" i="13"/>
  <c r="W95" i="13"/>
  <c r="X95" i="13" s="1"/>
  <c r="Y82" i="13"/>
  <c r="W82" i="13"/>
  <c r="X82" i="13" s="1"/>
  <c r="Y94" i="13"/>
  <c r="W94" i="13"/>
  <c r="X94" i="13" s="1"/>
  <c r="Y41" i="13"/>
  <c r="W41" i="13"/>
  <c r="X41" i="13" s="1"/>
  <c r="Y252" i="13"/>
  <c r="W252" i="13"/>
  <c r="X252" i="13" s="1"/>
  <c r="Y55" i="13"/>
  <c r="W55" i="13"/>
  <c r="X55" i="13" s="1"/>
  <c r="Y93" i="13"/>
  <c r="W93" i="13"/>
  <c r="X93" i="13" s="1"/>
  <c r="Y251" i="13"/>
  <c r="W251" i="13"/>
  <c r="X251" i="13" s="1"/>
  <c r="Y33" i="13"/>
  <c r="W33" i="13"/>
  <c r="X33" i="13" s="1"/>
  <c r="Y40" i="13"/>
  <c r="W40" i="13"/>
  <c r="X40" i="13" s="1"/>
  <c r="X41" i="2"/>
  <c r="Y41" i="2" s="1"/>
  <c r="Z41" i="2"/>
  <c r="X32" i="2"/>
  <c r="Y32" i="2" s="1"/>
  <c r="Z32" i="2"/>
  <c r="X136" i="2"/>
  <c r="Y136" i="2" s="1"/>
  <c r="Z136" i="2"/>
  <c r="X117" i="2"/>
  <c r="Y117" i="2" s="1"/>
  <c r="Z117" i="2"/>
  <c r="X26" i="2"/>
  <c r="Y26" i="2" s="1"/>
  <c r="Z26" i="2"/>
  <c r="X138" i="2"/>
  <c r="Y138" i="2" s="1"/>
  <c r="Z138" i="2"/>
  <c r="X60" i="2"/>
  <c r="Y60" i="2" s="1"/>
  <c r="Z60" i="2"/>
  <c r="X118" i="2"/>
  <c r="Y118" i="2" s="1"/>
  <c r="Z118" i="2"/>
  <c r="X116" i="2"/>
  <c r="Y116" i="2" s="1"/>
  <c r="Z116" i="2"/>
  <c r="X76" i="2"/>
  <c r="Y76" i="2" s="1"/>
  <c r="Z76" i="2"/>
  <c r="X35" i="2"/>
  <c r="Y35" i="2" s="1"/>
  <c r="Z35" i="2"/>
  <c r="X48" i="2"/>
  <c r="Y48" i="2" s="1"/>
  <c r="Z48" i="2"/>
  <c r="X61" i="2"/>
  <c r="Y61" i="2" s="1"/>
  <c r="Z61" i="2"/>
  <c r="X135" i="2"/>
  <c r="Y135" i="2" s="1"/>
  <c r="Z135" i="2"/>
  <c r="X139" i="2"/>
  <c r="Y139" i="2" s="1"/>
  <c r="Z139" i="2"/>
  <c r="X29" i="2"/>
  <c r="Y29" i="2" s="1"/>
  <c r="Z29" i="2"/>
  <c r="X38" i="2"/>
  <c r="Y38" i="2" s="1"/>
  <c r="Z38" i="2"/>
  <c r="X30" i="2"/>
  <c r="Y30" i="2" s="1"/>
  <c r="Z30" i="2"/>
  <c r="X115" i="2"/>
  <c r="Y115" i="2" s="1"/>
  <c r="Z115" i="2"/>
  <c r="X52" i="2"/>
  <c r="Y52" i="2" s="1"/>
  <c r="Z52" i="2"/>
  <c r="X91" i="2"/>
  <c r="Y91" i="2" s="1"/>
  <c r="Z91" i="2"/>
  <c r="X82" i="2"/>
  <c r="Y82" i="2" s="1"/>
  <c r="Z82" i="2"/>
  <c r="Z317" i="15" l="1"/>
  <c r="X317" i="15"/>
  <c r="Y317" i="15" s="1"/>
  <c r="Y12" i="17"/>
  <c r="W12" i="17"/>
  <c r="X12" i="17" s="1"/>
  <c r="X15" i="16"/>
  <c r="Y15" i="16"/>
  <c r="Y25" i="17"/>
  <c r="W25" i="17"/>
  <c r="X25" i="17" s="1"/>
  <c r="Y55" i="16"/>
  <c r="X55" i="16"/>
  <c r="X44" i="15"/>
  <c r="Y44" i="15" s="1"/>
  <c r="Z44" i="15"/>
  <c r="Y267" i="17"/>
  <c r="W267" i="17"/>
  <c r="X267" i="17" s="1"/>
  <c r="Y23" i="16"/>
  <c r="X23" i="16"/>
  <c r="X22" i="15"/>
  <c r="Y22" i="15" s="1"/>
  <c r="Z22" i="15"/>
  <c r="Y266" i="17"/>
  <c r="W266" i="17"/>
  <c r="X266" i="17" s="1"/>
  <c r="Y33" i="16"/>
  <c r="X33" i="16"/>
  <c r="Y235" i="14" l="1"/>
  <c r="W235" i="14"/>
  <c r="X235" i="14" s="1"/>
  <c r="Y234" i="14"/>
  <c r="W234" i="14"/>
  <c r="X234" i="14" s="1"/>
  <c r="Y233" i="14"/>
  <c r="W233" i="14"/>
  <c r="X233" i="14" s="1"/>
  <c r="Y232" i="14"/>
  <c r="W232" i="14"/>
  <c r="X232" i="14" s="1"/>
  <c r="Y231" i="14"/>
  <c r="W231" i="14"/>
  <c r="X231" i="14" s="1"/>
  <c r="Y230" i="14"/>
  <c r="W230" i="14"/>
  <c r="X230" i="14" s="1"/>
  <c r="Y229" i="14"/>
  <c r="W229" i="14"/>
  <c r="X229" i="14" s="1"/>
  <c r="Y53" i="14"/>
  <c r="W53" i="14"/>
  <c r="X53" i="14" s="1"/>
  <c r="Y228" i="14"/>
  <c r="W228" i="14"/>
  <c r="X228" i="14" s="1"/>
  <c r="Y250" i="13"/>
  <c r="W250" i="13"/>
  <c r="X250" i="13" s="1"/>
  <c r="Y249" i="13"/>
  <c r="W249" i="13"/>
  <c r="X249" i="13" s="1"/>
  <c r="Y248" i="13"/>
  <c r="W248" i="13"/>
  <c r="X248" i="13" s="1"/>
  <c r="Y247" i="13"/>
  <c r="W247" i="13"/>
  <c r="X247" i="13" s="1"/>
  <c r="Y92" i="13"/>
  <c r="W92" i="13"/>
  <c r="X92" i="13" s="1"/>
  <c r="Y246" i="13"/>
  <c r="W246" i="13"/>
  <c r="X246" i="13" s="1"/>
  <c r="Y60" i="13"/>
  <c r="W60" i="13"/>
  <c r="X60" i="13" s="1"/>
  <c r="Y52" i="13"/>
  <c r="W52" i="13"/>
  <c r="X52" i="13" s="1"/>
  <c r="Y245" i="13"/>
  <c r="W245" i="13"/>
  <c r="X245" i="13" s="1"/>
  <c r="X131" i="2"/>
  <c r="Y131" i="2" s="1"/>
  <c r="Z131" i="2"/>
  <c r="X59" i="2"/>
  <c r="Y59" i="2" s="1"/>
  <c r="Z59" i="2"/>
  <c r="X77" i="2"/>
  <c r="Y77" i="2" s="1"/>
  <c r="Z77" i="2"/>
  <c r="X154" i="2"/>
  <c r="Y154" i="2" s="1"/>
  <c r="Z154" i="2"/>
  <c r="X119" i="2"/>
  <c r="Y119" i="2" s="1"/>
  <c r="Z119" i="2"/>
  <c r="X120" i="2"/>
  <c r="Y120" i="2" s="1"/>
  <c r="Z120" i="2"/>
  <c r="X157" i="2"/>
  <c r="Y157" i="2" s="1"/>
  <c r="Z157" i="2"/>
  <c r="X113" i="2"/>
  <c r="Y113" i="2" s="1"/>
  <c r="Z113" i="2"/>
  <c r="Y265" i="17"/>
  <c r="W265" i="17"/>
  <c r="X265" i="17" s="1"/>
  <c r="Y264" i="17"/>
  <c r="W264" i="17"/>
  <c r="X264" i="17" s="1"/>
  <c r="Y263" i="17"/>
  <c r="W263" i="17"/>
  <c r="X263" i="17" s="1"/>
  <c r="Y15" i="17"/>
  <c r="W15" i="17"/>
  <c r="X15" i="17" s="1"/>
  <c r="Y262" i="17"/>
  <c r="W262" i="17"/>
  <c r="X262" i="17" s="1"/>
  <c r="Y285" i="16"/>
  <c r="X285" i="16"/>
  <c r="Y281" i="16"/>
  <c r="X281" i="16"/>
  <c r="Y280" i="16"/>
  <c r="X280" i="16"/>
  <c r="Y37" i="16"/>
  <c r="X37" i="16"/>
  <c r="Y150" i="16"/>
  <c r="X150" i="16"/>
  <c r="X176" i="15"/>
  <c r="Y176" i="15" s="1"/>
  <c r="Z176" i="15"/>
  <c r="X32" i="15"/>
  <c r="Y32" i="15" s="1"/>
  <c r="Z32" i="15"/>
  <c r="X179" i="15"/>
  <c r="Y179" i="15" s="1"/>
  <c r="Z179" i="15"/>
  <c r="X180" i="15"/>
  <c r="Y180" i="15" s="1"/>
  <c r="Z180" i="15"/>
  <c r="X181" i="15"/>
  <c r="Y181" i="15" s="1"/>
  <c r="Z181" i="15"/>
  <c r="Y76" i="14" l="1"/>
  <c r="W76" i="14"/>
  <c r="X76" i="14" s="1"/>
  <c r="Y7" i="14"/>
  <c r="W7" i="14"/>
  <c r="X7" i="14" s="1"/>
  <c r="Z294" i="2"/>
  <c r="X294" i="2"/>
  <c r="Y294" i="2" s="1"/>
  <c r="Z293" i="2"/>
  <c r="X293" i="2"/>
  <c r="Y293" i="2" s="1"/>
  <c r="W35" i="13"/>
  <c r="X35" i="13" s="1"/>
  <c r="Y35" i="13"/>
  <c r="W244" i="13"/>
  <c r="X244" i="13" s="1"/>
  <c r="Y244" i="13"/>
  <c r="Y42" i="17" l="1"/>
  <c r="W42" i="17"/>
  <c r="X42" i="17" s="1"/>
  <c r="Y261" i="17"/>
  <c r="W261" i="17"/>
  <c r="X261" i="17" s="1"/>
  <c r="Y260" i="17"/>
  <c r="W260" i="17"/>
  <c r="X260" i="17" s="1"/>
  <c r="Y27" i="17"/>
  <c r="W27" i="17"/>
  <c r="X27" i="17" s="1"/>
  <c r="Y88" i="17"/>
  <c r="W88" i="17"/>
  <c r="X88" i="17" s="1"/>
  <c r="Y259" i="17"/>
  <c r="W259" i="17"/>
  <c r="X259" i="17" s="1"/>
  <c r="Y258" i="17"/>
  <c r="W258" i="17"/>
  <c r="X258" i="17" s="1"/>
  <c r="Y257" i="17"/>
  <c r="W257" i="17"/>
  <c r="X257" i="17" s="1"/>
  <c r="Y256" i="17"/>
  <c r="W256" i="17"/>
  <c r="X256" i="17" s="1"/>
  <c r="Y59" i="17"/>
  <c r="W59" i="17"/>
  <c r="X59" i="17" s="1"/>
  <c r="Y255" i="17"/>
  <c r="W255" i="17"/>
  <c r="X255" i="17" s="1"/>
  <c r="Y254" i="17"/>
  <c r="W254" i="17"/>
  <c r="X254" i="17" s="1"/>
  <c r="Y38" i="16"/>
  <c r="X38" i="16"/>
  <c r="Y125" i="16"/>
  <c r="X125" i="16"/>
  <c r="Y59" i="16"/>
  <c r="X59" i="16"/>
  <c r="Y34" i="16"/>
  <c r="X34" i="16"/>
  <c r="Y82" i="16"/>
  <c r="X82" i="16"/>
  <c r="Y156" i="16"/>
  <c r="X156" i="16"/>
  <c r="Y149" i="16"/>
  <c r="X149" i="16"/>
  <c r="Y140" i="16"/>
  <c r="X140" i="16"/>
  <c r="Y124" i="16"/>
  <c r="X124" i="16"/>
  <c r="Y89" i="16"/>
  <c r="X89" i="16"/>
  <c r="Y121" i="16"/>
  <c r="X121" i="16"/>
  <c r="Y123" i="16"/>
  <c r="X123" i="16"/>
  <c r="X86" i="15"/>
  <c r="Y86" i="15" s="1"/>
  <c r="Z86" i="15"/>
  <c r="X158" i="15"/>
  <c r="Y158" i="15" s="1"/>
  <c r="Z158" i="15"/>
  <c r="X53" i="15"/>
  <c r="Y53" i="15" s="1"/>
  <c r="Z53" i="15"/>
  <c r="X125" i="15"/>
  <c r="Y125" i="15" s="1"/>
  <c r="Z125" i="15"/>
  <c r="X138" i="15"/>
  <c r="Y138" i="15" s="1"/>
  <c r="X177" i="15"/>
  <c r="Y177" i="15" s="1"/>
  <c r="Z177" i="15"/>
  <c r="X178" i="15"/>
  <c r="Y178" i="15" s="1"/>
  <c r="Z178" i="15"/>
  <c r="X87" i="15"/>
  <c r="Y87" i="15" s="1"/>
  <c r="Z87" i="15"/>
  <c r="X30" i="15"/>
  <c r="Y30" i="15" s="1"/>
  <c r="Z30" i="15"/>
  <c r="X45" i="15"/>
  <c r="Y45" i="15" s="1"/>
  <c r="Z45" i="15"/>
  <c r="X71" i="15"/>
  <c r="Y71" i="15" s="1"/>
  <c r="Z71" i="15"/>
  <c r="X41" i="15"/>
  <c r="Y41" i="15" s="1"/>
  <c r="Z41" i="15"/>
  <c r="Y71" i="14"/>
  <c r="W71" i="14"/>
  <c r="X71" i="14" s="1"/>
  <c r="Y76" i="13"/>
  <c r="W76" i="13"/>
  <c r="X76" i="13" s="1"/>
  <c r="X88" i="2"/>
  <c r="Y88" i="2" s="1"/>
  <c r="Z88" i="2"/>
  <c r="Y227" i="14"/>
  <c r="W227" i="14"/>
  <c r="X227" i="14" s="1"/>
  <c r="Y226" i="14"/>
  <c r="W226" i="14"/>
  <c r="X226" i="14" s="1"/>
  <c r="Y225" i="14"/>
  <c r="W225" i="14"/>
  <c r="X225" i="14" s="1"/>
  <c r="Y224" i="14"/>
  <c r="W224" i="14"/>
  <c r="X224" i="14" s="1"/>
  <c r="Y109" i="13"/>
  <c r="W109" i="13"/>
  <c r="X109" i="13" s="1"/>
  <c r="Y108" i="13"/>
  <c r="W108" i="13"/>
  <c r="X108" i="13" s="1"/>
  <c r="Y88" i="13"/>
  <c r="W88" i="13"/>
  <c r="X88" i="13" s="1"/>
  <c r="Y106" i="13"/>
  <c r="W106" i="13"/>
  <c r="X106" i="13" s="1"/>
  <c r="Z149" i="2"/>
  <c r="X149" i="2"/>
  <c r="Y149" i="2" s="1"/>
  <c r="Z152" i="2"/>
  <c r="X152" i="2"/>
  <c r="Y152" i="2" s="1"/>
  <c r="Z114" i="2"/>
  <c r="X114" i="2"/>
  <c r="Y114" i="2" s="1"/>
  <c r="Z151" i="2"/>
  <c r="X151" i="2"/>
  <c r="Y151" i="2" s="1"/>
  <c r="Y222" i="14" l="1"/>
  <c r="W222" i="14"/>
  <c r="X222" i="14" s="1"/>
  <c r="Y107" i="13"/>
  <c r="W107" i="13"/>
  <c r="X107" i="13" s="1"/>
  <c r="Y36" i="17"/>
  <c r="W36" i="17"/>
  <c r="X36" i="17" s="1"/>
  <c r="Y45" i="16"/>
  <c r="X45" i="16"/>
  <c r="X20" i="15"/>
  <c r="Y20" i="15" s="1"/>
  <c r="Z20" i="15"/>
  <c r="Y243" i="13" l="1"/>
  <c r="W243" i="13"/>
  <c r="X243" i="13" s="1"/>
  <c r="Z292" i="2"/>
  <c r="X292" i="2"/>
  <c r="Y292" i="2" s="1"/>
  <c r="W32" i="14"/>
  <c r="X32" i="14" s="1"/>
  <c r="Y32" i="14"/>
  <c r="Y242" i="13"/>
  <c r="W242" i="13"/>
  <c r="X242" i="13" s="1"/>
  <c r="Z291" i="2"/>
  <c r="X291" i="2"/>
  <c r="Y291" i="2" s="1"/>
  <c r="Y19" i="14"/>
  <c r="W19" i="14"/>
  <c r="X19" i="14" s="1"/>
  <c r="Z290" i="2"/>
  <c r="X290" i="2"/>
  <c r="Y290" i="2" s="1"/>
  <c r="W26" i="13"/>
  <c r="X26" i="13" s="1"/>
  <c r="Y26" i="13"/>
  <c r="Y253" i="17" l="1"/>
  <c r="W253" i="17"/>
  <c r="X253" i="17" s="1"/>
  <c r="Y171" i="16"/>
  <c r="X171" i="16"/>
  <c r="X202" i="15"/>
  <c r="Y202" i="15" s="1"/>
  <c r="Z202" i="15"/>
  <c r="Y103" i="17" l="1"/>
  <c r="W103" i="17"/>
  <c r="X103" i="17" s="1"/>
  <c r="Y102" i="17"/>
  <c r="W102" i="17"/>
  <c r="X102" i="17" s="1"/>
  <c r="Y252" i="17"/>
  <c r="W252" i="17"/>
  <c r="X252" i="17" s="1"/>
  <c r="Y87" i="17"/>
  <c r="W87" i="17"/>
  <c r="X87" i="17" s="1"/>
  <c r="Y251" i="17"/>
  <c r="W251" i="17"/>
  <c r="X251" i="17" s="1"/>
  <c r="Y111" i="16"/>
  <c r="X111" i="16"/>
  <c r="Y120" i="16"/>
  <c r="X120" i="16"/>
  <c r="Y83" i="16"/>
  <c r="X83" i="16"/>
  <c r="Y279" i="16"/>
  <c r="X279" i="16"/>
  <c r="Y277" i="16"/>
  <c r="X277" i="16"/>
  <c r="X199" i="15"/>
  <c r="Y199" i="15" s="1"/>
  <c r="Z199" i="15"/>
  <c r="X160" i="15"/>
  <c r="Y160" i="15" s="1"/>
  <c r="Z160" i="15"/>
  <c r="X61" i="15"/>
  <c r="Y61" i="15" s="1"/>
  <c r="Z61" i="15"/>
  <c r="X82" i="15"/>
  <c r="Y82" i="15" s="1"/>
  <c r="Z82" i="15"/>
  <c r="X91" i="15"/>
  <c r="Y91" i="15" s="1"/>
  <c r="Z91" i="15"/>
  <c r="Y49" i="17" l="1"/>
  <c r="W49" i="17"/>
  <c r="X49" i="17" s="1"/>
  <c r="Y250" i="17"/>
  <c r="W250" i="17"/>
  <c r="X250" i="17" s="1"/>
  <c r="Y249" i="17"/>
  <c r="W249" i="17"/>
  <c r="X249" i="17" s="1"/>
  <c r="Y13" i="17"/>
  <c r="W13" i="17"/>
  <c r="X13" i="17" s="1"/>
  <c r="Y248" i="17"/>
  <c r="W248" i="17"/>
  <c r="X248" i="17" s="1"/>
  <c r="Y51" i="17"/>
  <c r="W51" i="17"/>
  <c r="X51" i="17" s="1"/>
  <c r="Y29" i="17"/>
  <c r="W29" i="17"/>
  <c r="X29" i="17" s="1"/>
  <c r="Y247" i="17"/>
  <c r="W247" i="17"/>
  <c r="X247" i="17" s="1"/>
  <c r="Y246" i="17"/>
  <c r="W246" i="17"/>
  <c r="X246" i="17" s="1"/>
  <c r="Y17" i="17"/>
  <c r="W17" i="17"/>
  <c r="X17" i="17" s="1"/>
  <c r="Y28" i="17"/>
  <c r="W28" i="17"/>
  <c r="X28" i="17" s="1"/>
  <c r="Y48" i="17"/>
  <c r="W48" i="17"/>
  <c r="X48" i="17" s="1"/>
  <c r="Y245" i="17"/>
  <c r="W245" i="17"/>
  <c r="X245" i="17" s="1"/>
  <c r="Y244" i="17"/>
  <c r="W244" i="17"/>
  <c r="X244" i="17" s="1"/>
  <c r="Y243" i="17"/>
  <c r="W243" i="17"/>
  <c r="X243" i="17" s="1"/>
  <c r="Y50" i="16"/>
  <c r="X50" i="16"/>
  <c r="Y148" i="16"/>
  <c r="X148" i="16"/>
  <c r="Y278" i="16"/>
  <c r="X278" i="16"/>
  <c r="Y26" i="16"/>
  <c r="X26" i="16"/>
  <c r="Y114" i="16"/>
  <c r="X114" i="16"/>
  <c r="Y78" i="16"/>
  <c r="X78" i="16"/>
  <c r="Y51" i="16"/>
  <c r="X51" i="16"/>
  <c r="Y122" i="16"/>
  <c r="X122" i="16"/>
  <c r="Y147" i="16"/>
  <c r="X147" i="16"/>
  <c r="Y48" i="16"/>
  <c r="X48" i="16"/>
  <c r="Y42" i="16"/>
  <c r="X42" i="16"/>
  <c r="Y60" i="16"/>
  <c r="X60" i="16"/>
  <c r="Y276" i="16"/>
  <c r="X276" i="16"/>
  <c r="Y275" i="16"/>
  <c r="X275" i="16"/>
  <c r="Y146" i="16"/>
  <c r="X146" i="16"/>
  <c r="X107" i="15"/>
  <c r="Y107" i="15" s="1"/>
  <c r="Z107" i="15"/>
  <c r="X201" i="15"/>
  <c r="Y201" i="15" s="1"/>
  <c r="Z201" i="15"/>
  <c r="X203" i="15"/>
  <c r="Y203" i="15" s="1"/>
  <c r="Z203" i="15"/>
  <c r="X35" i="15"/>
  <c r="Y35" i="15" s="1"/>
  <c r="Z35" i="15"/>
  <c r="X34" i="15"/>
  <c r="Y34" i="15" s="1"/>
  <c r="Z34" i="15"/>
  <c r="X26" i="15"/>
  <c r="Y26" i="15" s="1"/>
  <c r="Z26" i="15"/>
  <c r="X175" i="15"/>
  <c r="Y175" i="15" s="1"/>
  <c r="Z175" i="15"/>
  <c r="X157" i="15"/>
  <c r="Y157" i="15" s="1"/>
  <c r="Z157" i="15"/>
  <c r="X46" i="15"/>
  <c r="Y46" i="15" s="1"/>
  <c r="Z46" i="15"/>
  <c r="X62" i="15"/>
  <c r="Y62" i="15" s="1"/>
  <c r="Z62" i="15"/>
  <c r="X99" i="15"/>
  <c r="Y99" i="15" s="1"/>
  <c r="Z99" i="15"/>
  <c r="X13" i="15"/>
  <c r="Y13" i="15" s="1"/>
  <c r="Z13" i="15"/>
  <c r="X200" i="15"/>
  <c r="Y200" i="15" s="1"/>
  <c r="Z200" i="15"/>
  <c r="X137" i="15"/>
  <c r="Y137" i="15" s="1"/>
  <c r="Z137" i="15"/>
  <c r="X55" i="15"/>
  <c r="Y55" i="15" s="1"/>
  <c r="Z55" i="15"/>
  <c r="Y80" i="14"/>
  <c r="W80" i="14"/>
  <c r="X80" i="14" s="1"/>
  <c r="Y221" i="14"/>
  <c r="W221" i="14"/>
  <c r="X221" i="14" s="1"/>
  <c r="Y81" i="13"/>
  <c r="W81" i="13"/>
  <c r="X81" i="13" s="1"/>
  <c r="Y241" i="13"/>
  <c r="W241" i="13"/>
  <c r="X241" i="13" s="1"/>
  <c r="X174" i="2"/>
  <c r="Y174" i="2" s="1"/>
  <c r="Z174" i="2"/>
  <c r="X23" i="2"/>
  <c r="Y23" i="2" s="1"/>
  <c r="Z23" i="2"/>
  <c r="Y84" i="14"/>
  <c r="W84" i="14"/>
  <c r="X84" i="14" s="1"/>
  <c r="Y220" i="14"/>
  <c r="W220" i="14"/>
  <c r="X220" i="14" s="1"/>
  <c r="Y219" i="14"/>
  <c r="W219" i="14"/>
  <c r="X219" i="14" s="1"/>
  <c r="Y23" i="14"/>
  <c r="W23" i="14"/>
  <c r="X23" i="14" s="1"/>
  <c r="Y218" i="14"/>
  <c r="W218" i="14"/>
  <c r="X218" i="14" s="1"/>
  <c r="Y80" i="13"/>
  <c r="W80" i="13"/>
  <c r="X80" i="13" s="1"/>
  <c r="Y240" i="13"/>
  <c r="W240" i="13"/>
  <c r="X240" i="13" s="1"/>
  <c r="Y239" i="13"/>
  <c r="W239" i="13"/>
  <c r="X239" i="13" s="1"/>
  <c r="Y19" i="13"/>
  <c r="W19" i="13"/>
  <c r="X19" i="13" s="1"/>
  <c r="Y238" i="13"/>
  <c r="W238" i="13"/>
  <c r="X238" i="13" s="1"/>
  <c r="X175" i="2"/>
  <c r="Y175" i="2" s="1"/>
  <c r="Z175" i="2"/>
  <c r="X10" i="2"/>
  <c r="Y10" i="2" s="1"/>
  <c r="Z10" i="2"/>
  <c r="X176" i="2"/>
  <c r="Y176" i="2" s="1"/>
  <c r="Z176" i="2"/>
  <c r="X172" i="2"/>
  <c r="Y172" i="2" s="1"/>
  <c r="Z172" i="2"/>
  <c r="X153" i="2"/>
  <c r="Y153" i="2" s="1"/>
  <c r="Z153" i="2"/>
  <c r="Y45" i="14" l="1"/>
  <c r="W45" i="14"/>
  <c r="X45" i="14" s="1"/>
  <c r="Y17" i="14"/>
  <c r="W17" i="14"/>
  <c r="X17" i="14" s="1"/>
  <c r="Y223" i="14"/>
  <c r="W223" i="14"/>
  <c r="X223" i="14" s="1"/>
  <c r="Y217" i="14"/>
  <c r="W217" i="14"/>
  <c r="X217" i="14" s="1"/>
  <c r="Y216" i="14"/>
  <c r="W216" i="14"/>
  <c r="X216" i="14" s="1"/>
  <c r="Y16" i="14"/>
  <c r="W16" i="14"/>
  <c r="X16" i="14" s="1"/>
  <c r="Y26" i="14"/>
  <c r="W26" i="14"/>
  <c r="X26" i="14" s="1"/>
  <c r="Y215" i="14"/>
  <c r="W215" i="14"/>
  <c r="X215" i="14" s="1"/>
  <c r="Y214" i="14"/>
  <c r="W214" i="14"/>
  <c r="X214" i="14" s="1"/>
  <c r="Y213" i="14"/>
  <c r="W213" i="14"/>
  <c r="X213" i="14" s="1"/>
  <c r="Y41" i="14"/>
  <c r="W41" i="14"/>
  <c r="X41" i="14" s="1"/>
  <c r="Y212" i="14"/>
  <c r="W212" i="14"/>
  <c r="X212" i="14" s="1"/>
  <c r="Y56" i="13"/>
  <c r="W56" i="13"/>
  <c r="X56" i="13" s="1"/>
  <c r="Y23" i="13"/>
  <c r="W23" i="13"/>
  <c r="X23" i="13" s="1"/>
  <c r="Y90" i="13"/>
  <c r="W90" i="13"/>
  <c r="X90" i="13" s="1"/>
  <c r="Y237" i="13"/>
  <c r="W237" i="13"/>
  <c r="X237" i="13" s="1"/>
  <c r="Y236" i="13"/>
  <c r="W236" i="13"/>
  <c r="X236" i="13" s="1"/>
  <c r="Y44" i="13"/>
  <c r="W44" i="13"/>
  <c r="X44" i="13" s="1"/>
  <c r="Y20" i="13"/>
  <c r="W20" i="13"/>
  <c r="X20" i="13" s="1"/>
  <c r="Y77" i="13"/>
  <c r="W77" i="13"/>
  <c r="X77" i="13" s="1"/>
  <c r="Y104" i="13"/>
  <c r="W104" i="13"/>
  <c r="X104" i="13" s="1"/>
  <c r="Y235" i="13"/>
  <c r="W235" i="13"/>
  <c r="X235" i="13" s="1"/>
  <c r="Y36" i="13"/>
  <c r="W36" i="13"/>
  <c r="X36" i="13" s="1"/>
  <c r="Y74" i="13"/>
  <c r="W74" i="13"/>
  <c r="X74" i="13" s="1"/>
  <c r="Z132" i="2"/>
  <c r="Z13" i="2"/>
  <c r="Z179" i="2"/>
  <c r="Z89" i="2"/>
  <c r="Z66" i="2"/>
  <c r="Z21" i="2"/>
  <c r="Z19" i="2"/>
  <c r="Z156" i="2"/>
  <c r="Z177" i="2"/>
  <c r="Z56" i="2"/>
  <c r="Z15" i="2"/>
  <c r="Z50" i="2"/>
  <c r="X132" i="2"/>
  <c r="Y132" i="2" s="1"/>
  <c r="X13" i="2"/>
  <c r="Y13" i="2" s="1"/>
  <c r="X179" i="2"/>
  <c r="Y179" i="2" s="1"/>
  <c r="X89" i="2"/>
  <c r="Y89" i="2" s="1"/>
  <c r="X66" i="2"/>
  <c r="Y66" i="2" s="1"/>
  <c r="X21" i="2"/>
  <c r="Y21" i="2" s="1"/>
  <c r="X19" i="2"/>
  <c r="Y19" i="2" s="1"/>
  <c r="X156" i="2"/>
  <c r="Y156" i="2" s="1"/>
  <c r="X177" i="2"/>
  <c r="Y177" i="2" s="1"/>
  <c r="X56" i="2"/>
  <c r="Y56" i="2" s="1"/>
  <c r="X15" i="2"/>
  <c r="Y15" i="2" s="1"/>
  <c r="X50" i="2"/>
  <c r="Y50" i="2" s="1"/>
  <c r="Y97" i="14" l="1"/>
  <c r="W97" i="14"/>
  <c r="X97" i="14" s="1"/>
  <c r="Y51" i="14"/>
  <c r="W51" i="14"/>
  <c r="X51" i="14" s="1"/>
  <c r="Y128" i="13"/>
  <c r="W128" i="13"/>
  <c r="X128" i="13" s="1"/>
  <c r="Y37" i="13"/>
  <c r="W37" i="13"/>
  <c r="X37" i="13" s="1"/>
  <c r="X37" i="2"/>
  <c r="Y37" i="2" s="1"/>
  <c r="Z37" i="2"/>
  <c r="X163" i="2"/>
  <c r="Y163" i="2" s="1"/>
  <c r="Z163" i="2"/>
  <c r="Y23" i="17"/>
  <c r="W23" i="17"/>
  <c r="X23" i="17" s="1"/>
  <c r="Y30" i="16"/>
  <c r="X30" i="16"/>
  <c r="X27" i="15"/>
  <c r="Y27" i="15" s="1"/>
  <c r="Z27" i="15"/>
  <c r="Y242" i="17" l="1"/>
  <c r="W242" i="17"/>
  <c r="X242" i="17" s="1"/>
  <c r="Z316" i="15"/>
  <c r="X316" i="15"/>
  <c r="Y316" i="15" s="1"/>
  <c r="X129" i="16"/>
  <c r="Y129" i="16"/>
  <c r="Y241" i="17"/>
  <c r="W241" i="17"/>
  <c r="X241" i="17" s="1"/>
  <c r="Z315" i="15"/>
  <c r="X315" i="15"/>
  <c r="Y315" i="15" s="1"/>
  <c r="X158" i="16"/>
  <c r="Y158" i="16"/>
  <c r="Y240" i="17"/>
  <c r="W240" i="17"/>
  <c r="X240" i="17" s="1"/>
  <c r="Z314" i="15"/>
  <c r="X314" i="15"/>
  <c r="Y314" i="15" s="1"/>
  <c r="X157" i="16"/>
  <c r="Y157" i="16"/>
  <c r="Y239" i="17"/>
  <c r="W239" i="17"/>
  <c r="X239" i="17" s="1"/>
  <c r="Y273" i="16"/>
  <c r="X273" i="16"/>
  <c r="X143" i="15"/>
  <c r="Y143" i="15" s="1"/>
  <c r="Z143" i="15"/>
  <c r="Y85" i="14" l="1"/>
  <c r="W85" i="14"/>
  <c r="X85" i="14" s="1"/>
  <c r="Y87" i="14"/>
  <c r="W87" i="14"/>
  <c r="X87" i="14" s="1"/>
  <c r="Z289" i="2"/>
  <c r="X289" i="2"/>
  <c r="Y289" i="2" s="1"/>
  <c r="W114" i="13"/>
  <c r="X114" i="13" s="1"/>
  <c r="Y114" i="13"/>
  <c r="Y95" i="14" l="1"/>
  <c r="W95" i="14"/>
  <c r="X95" i="14" s="1"/>
  <c r="Y234" i="13"/>
  <c r="W234" i="13"/>
  <c r="X234" i="13" s="1"/>
  <c r="X288" i="2"/>
  <c r="Y288" i="2" s="1"/>
  <c r="Z288" i="2"/>
  <c r="Y65" i="14"/>
  <c r="W65" i="14"/>
  <c r="X65" i="14" s="1"/>
  <c r="Y69" i="13"/>
  <c r="W69" i="13"/>
  <c r="X69" i="13" s="1"/>
  <c r="X128" i="2"/>
  <c r="Y128" i="2" s="1"/>
  <c r="Z128" i="2"/>
  <c r="Y238" i="17" l="1"/>
  <c r="W238" i="17"/>
  <c r="X238" i="17" s="1"/>
  <c r="Y168" i="16"/>
  <c r="X168" i="16"/>
  <c r="Y74" i="17"/>
  <c r="W74" i="17"/>
  <c r="X74" i="17" s="1"/>
  <c r="Y57" i="16"/>
  <c r="X57" i="16"/>
  <c r="X36" i="15"/>
  <c r="Y36" i="15" s="1"/>
  <c r="Z36" i="15"/>
  <c r="Y86" i="14"/>
  <c r="W86" i="14"/>
  <c r="X86" i="14" s="1"/>
  <c r="Y233" i="13"/>
  <c r="W233" i="13"/>
  <c r="X233" i="13" s="1"/>
  <c r="X287" i="2"/>
  <c r="Y287" i="2" s="1"/>
  <c r="Z287" i="2"/>
  <c r="Y237" i="17"/>
  <c r="W237" i="17"/>
  <c r="X237" i="17" s="1"/>
  <c r="Y236" i="17"/>
  <c r="W236" i="17"/>
  <c r="X236" i="17" s="1"/>
  <c r="Z313" i="15"/>
  <c r="X313" i="15"/>
  <c r="Y313" i="15" s="1"/>
  <c r="Z312" i="15"/>
  <c r="X312" i="15"/>
  <c r="Y312" i="15" s="1"/>
  <c r="X166" i="16"/>
  <c r="Y166" i="16"/>
  <c r="X167" i="16"/>
  <c r="Y167" i="16"/>
  <c r="Y207" i="14"/>
  <c r="W207" i="14"/>
  <c r="X207" i="14" s="1"/>
  <c r="Z285" i="2"/>
  <c r="X285" i="2"/>
  <c r="Y285" i="2" s="1"/>
  <c r="W123" i="13"/>
  <c r="X123" i="13" s="1"/>
  <c r="Y123" i="13"/>
  <c r="W6" i="13"/>
  <c r="Y86" i="17"/>
  <c r="W86" i="17"/>
  <c r="X86" i="17" s="1"/>
  <c r="Y19" i="17"/>
  <c r="W19" i="17"/>
  <c r="X19" i="17" s="1"/>
  <c r="Y37" i="17"/>
  <c r="W37" i="17"/>
  <c r="X37" i="17" s="1"/>
  <c r="Y81" i="17"/>
  <c r="W81" i="17"/>
  <c r="X81" i="17" s="1"/>
  <c r="Y118" i="17"/>
  <c r="W118" i="17"/>
  <c r="X118" i="17" s="1"/>
  <c r="Y115" i="17"/>
  <c r="W115" i="17"/>
  <c r="X115" i="17" s="1"/>
  <c r="Y26" i="17"/>
  <c r="W26" i="17"/>
  <c r="X26" i="17" s="1"/>
  <c r="Y35" i="17"/>
  <c r="W35" i="17"/>
  <c r="X35" i="17" s="1"/>
  <c r="Y57" i="17"/>
  <c r="W57" i="17"/>
  <c r="X57" i="17" s="1"/>
  <c r="Y56" i="17"/>
  <c r="W56" i="17"/>
  <c r="X56" i="17" s="1"/>
  <c r="Y91" i="17"/>
  <c r="W91" i="17"/>
  <c r="X91" i="17" s="1"/>
  <c r="Y116" i="16"/>
  <c r="X116" i="16"/>
  <c r="Y18" i="16"/>
  <c r="X18" i="16"/>
  <c r="Y49" i="16"/>
  <c r="X49" i="16"/>
  <c r="Y117" i="16"/>
  <c r="X117" i="16"/>
  <c r="Y200" i="16"/>
  <c r="X200" i="16"/>
  <c r="Y118" i="16"/>
  <c r="X118" i="16"/>
  <c r="Y29" i="16"/>
  <c r="X29" i="16"/>
  <c r="Y56" i="16"/>
  <c r="X56" i="16"/>
  <c r="Y88" i="16"/>
  <c r="X88" i="16"/>
  <c r="Y81" i="16"/>
  <c r="X81" i="16"/>
  <c r="Y134" i="16"/>
  <c r="X134" i="16"/>
  <c r="X166" i="15"/>
  <c r="Y166" i="15" s="1"/>
  <c r="Z166" i="15"/>
  <c r="X80" i="15"/>
  <c r="Y80" i="15" s="1"/>
  <c r="Z80" i="15"/>
  <c r="X38" i="15"/>
  <c r="Y38" i="15" s="1"/>
  <c r="Z38" i="15"/>
  <c r="X33" i="15"/>
  <c r="Y33" i="15" s="1"/>
  <c r="Z33" i="15"/>
  <c r="X40" i="15"/>
  <c r="Y40" i="15" s="1"/>
  <c r="Z40" i="15"/>
  <c r="X118" i="15"/>
  <c r="Y118" i="15" s="1"/>
  <c r="Z118" i="15"/>
  <c r="X193" i="15"/>
  <c r="Y193" i="15" s="1"/>
  <c r="Z193" i="15"/>
  <c r="X54" i="15"/>
  <c r="Y54" i="15" s="1"/>
  <c r="Z54" i="15"/>
  <c r="X58" i="15"/>
  <c r="Y58" i="15" s="1"/>
  <c r="Z58" i="15"/>
  <c r="X17" i="15"/>
  <c r="Y17" i="15" s="1"/>
  <c r="Z17" i="15"/>
  <c r="X156" i="15"/>
  <c r="Y156" i="15" s="1"/>
  <c r="Z156" i="15"/>
  <c r="Y211" i="14"/>
  <c r="W211" i="14"/>
  <c r="X211" i="14" s="1"/>
  <c r="Y62" i="13"/>
  <c r="W62" i="13"/>
  <c r="X62" i="13" s="1"/>
  <c r="X68" i="2"/>
  <c r="Y68" i="2" s="1"/>
  <c r="Z68" i="2"/>
  <c r="Y210" i="14"/>
  <c r="W210" i="14"/>
  <c r="X210" i="14" s="1"/>
  <c r="Y78" i="14"/>
  <c r="W78" i="14"/>
  <c r="X78" i="14" s="1"/>
  <c r="Y83" i="14"/>
  <c r="W83" i="14"/>
  <c r="X83" i="14" s="1"/>
  <c r="Y232" i="13"/>
  <c r="W232" i="13"/>
  <c r="X232" i="13" s="1"/>
  <c r="Y75" i="13"/>
  <c r="W75" i="13"/>
  <c r="X75" i="13" s="1"/>
  <c r="Y89" i="13"/>
  <c r="W89" i="13"/>
  <c r="X89" i="13" s="1"/>
  <c r="X87" i="2"/>
  <c r="Y87" i="2" s="1"/>
  <c r="Z87" i="2"/>
  <c r="X74" i="2"/>
  <c r="Y74" i="2" s="1"/>
  <c r="Z74" i="2"/>
  <c r="X195" i="2"/>
  <c r="Y195" i="2" s="1"/>
  <c r="Z195" i="2"/>
  <c r="Y60" i="14"/>
  <c r="W60" i="14"/>
  <c r="X60" i="14" s="1"/>
  <c r="Y22" i="14"/>
  <c r="W22" i="14"/>
  <c r="X22" i="14" s="1"/>
  <c r="Y13" i="13"/>
  <c r="W13" i="13"/>
  <c r="X13" i="13" s="1"/>
  <c r="Y30" i="13"/>
  <c r="W30" i="13"/>
  <c r="X30" i="13" s="1"/>
  <c r="X22" i="2"/>
  <c r="Y22" i="2" s="1"/>
  <c r="Z22" i="2"/>
  <c r="X27" i="2"/>
  <c r="Y27" i="2" s="1"/>
  <c r="Z27" i="2"/>
  <c r="Y119" i="17" l="1"/>
  <c r="W119" i="17"/>
  <c r="X119" i="17" s="1"/>
  <c r="Y154" i="16"/>
  <c r="X154" i="16"/>
  <c r="X311" i="15"/>
  <c r="Y311" i="15" s="1"/>
  <c r="Z311" i="15"/>
  <c r="Y22" i="17"/>
  <c r="W22" i="17"/>
  <c r="X22" i="17" s="1"/>
  <c r="Y6" i="16"/>
  <c r="X6" i="16"/>
  <c r="X310" i="15"/>
  <c r="Y310" i="15" s="1"/>
  <c r="Z310" i="15"/>
  <c r="Y18" i="17"/>
  <c r="W18" i="17"/>
  <c r="X18" i="17" s="1"/>
  <c r="Y16" i="16"/>
  <c r="X16" i="16"/>
  <c r="X37" i="15"/>
  <c r="Y37" i="15" s="1"/>
  <c r="Z37" i="15"/>
  <c r="Y209" i="14" l="1"/>
  <c r="W209" i="14"/>
  <c r="X209" i="14" s="1"/>
  <c r="Y130" i="13"/>
  <c r="W130" i="13"/>
  <c r="X130" i="13" s="1"/>
  <c r="X178" i="2"/>
  <c r="Y178" i="2" s="1"/>
  <c r="Z178" i="2"/>
  <c r="Y130" i="17"/>
  <c r="W130" i="17"/>
  <c r="X130" i="17" s="1"/>
  <c r="Y97" i="17"/>
  <c r="W97" i="17"/>
  <c r="X97" i="17" s="1"/>
  <c r="Y77" i="17"/>
  <c r="W77" i="17"/>
  <c r="X77" i="17" s="1"/>
  <c r="Y144" i="16"/>
  <c r="X144" i="16"/>
  <c r="Y143" i="16"/>
  <c r="X143" i="16"/>
  <c r="Y141" i="16"/>
  <c r="X141" i="16"/>
  <c r="X168" i="15"/>
  <c r="Y168" i="15" s="1"/>
  <c r="Z168" i="15"/>
  <c r="X170" i="15"/>
  <c r="Y170" i="15" s="1"/>
  <c r="Z170" i="15"/>
  <c r="X198" i="15"/>
  <c r="Y198" i="15" s="1"/>
  <c r="Z198" i="15"/>
  <c r="Y235" i="17" l="1"/>
  <c r="W235" i="17"/>
  <c r="X235" i="17" s="1"/>
  <c r="Z309" i="15"/>
  <c r="X309" i="15"/>
  <c r="Y309" i="15" s="1"/>
  <c r="X177" i="16"/>
  <c r="Y177" i="16"/>
  <c r="Y72" i="14" l="1"/>
  <c r="W72" i="14"/>
  <c r="X72" i="14" s="1"/>
  <c r="Y206" i="14"/>
  <c r="W206" i="14"/>
  <c r="X206" i="14" s="1"/>
  <c r="Z145" i="2"/>
  <c r="X145" i="2"/>
  <c r="Y145" i="2" s="1"/>
  <c r="Z286" i="2"/>
  <c r="X286" i="2"/>
  <c r="Y286" i="2" s="1"/>
  <c r="W117" i="13"/>
  <c r="X117" i="13" s="1"/>
  <c r="Y117" i="13"/>
  <c r="W99" i="13"/>
  <c r="X99" i="13" s="1"/>
  <c r="Y99" i="13"/>
  <c r="Y104" i="14" l="1"/>
  <c r="W104" i="14"/>
  <c r="X104" i="14" s="1"/>
  <c r="Y229" i="13"/>
  <c r="W229" i="13"/>
  <c r="X229" i="13" s="1"/>
  <c r="X187" i="2"/>
  <c r="Y187" i="2" s="1"/>
  <c r="Z187" i="2"/>
  <c r="Y234" i="17" l="1"/>
  <c r="W234" i="17"/>
  <c r="X234" i="17" s="1"/>
  <c r="Y272" i="16"/>
  <c r="X272" i="16"/>
  <c r="X232" i="15"/>
  <c r="Y232" i="15" s="1"/>
  <c r="Z232" i="15"/>
  <c r="Y233" i="17"/>
  <c r="W233" i="17"/>
  <c r="X233" i="17" s="1"/>
  <c r="Y232" i="17"/>
  <c r="W232" i="17"/>
  <c r="X232" i="17" s="1"/>
  <c r="Y231" i="17"/>
  <c r="W231" i="17"/>
  <c r="X231" i="17" s="1"/>
  <c r="Y274" i="16"/>
  <c r="X274" i="16"/>
  <c r="Y250" i="16"/>
  <c r="X250" i="16"/>
  <c r="Y271" i="16"/>
  <c r="X271" i="16"/>
  <c r="X106" i="15"/>
  <c r="Y106" i="15" s="1"/>
  <c r="Z106" i="15"/>
  <c r="X242" i="15"/>
  <c r="Y242" i="15" s="1"/>
  <c r="Z242" i="15"/>
  <c r="X241" i="15"/>
  <c r="Y241" i="15" s="1"/>
  <c r="Z241" i="15"/>
  <c r="Y205" i="14" l="1"/>
  <c r="W205" i="14"/>
  <c r="X205" i="14" s="1"/>
  <c r="Y204" i="14"/>
  <c r="W204" i="14"/>
  <c r="X204" i="14" s="1"/>
  <c r="Y144" i="13"/>
  <c r="W144" i="13"/>
  <c r="X144" i="13" s="1"/>
  <c r="Y147" i="13"/>
  <c r="W147" i="13"/>
  <c r="X147" i="13" s="1"/>
  <c r="X194" i="2"/>
  <c r="Z194" i="2"/>
  <c r="X190" i="2"/>
  <c r="Z190" i="2"/>
  <c r="Y203" i="14" l="1"/>
  <c r="W203" i="14"/>
  <c r="X203" i="14" s="1"/>
  <c r="Y202" i="14"/>
  <c r="W202" i="14"/>
  <c r="X202" i="14" s="1"/>
  <c r="Y201" i="14"/>
  <c r="W201" i="14"/>
  <c r="X201" i="14" s="1"/>
  <c r="Y200" i="14"/>
  <c r="W200" i="14"/>
  <c r="X200" i="14" s="1"/>
  <c r="Y199" i="14"/>
  <c r="W199" i="14"/>
  <c r="X199" i="14" s="1"/>
  <c r="Y38" i="14"/>
  <c r="W38" i="14"/>
  <c r="X38" i="14" s="1"/>
  <c r="Y14" i="14"/>
  <c r="W14" i="14"/>
  <c r="X14" i="14" s="1"/>
  <c r="Y28" i="14"/>
  <c r="W28" i="14"/>
  <c r="X28" i="14" s="1"/>
  <c r="Y198" i="14"/>
  <c r="W198" i="14"/>
  <c r="X198" i="14" s="1"/>
  <c r="Y52" i="14"/>
  <c r="W52" i="14"/>
  <c r="X52" i="14" s="1"/>
  <c r="Y25" i="14"/>
  <c r="W25" i="14"/>
  <c r="X25" i="14" s="1"/>
  <c r="Y90" i="14"/>
  <c r="W90" i="14"/>
  <c r="X90" i="14" s="1"/>
  <c r="Y228" i="13"/>
  <c r="W228" i="13"/>
  <c r="X228" i="13" s="1"/>
  <c r="Y227" i="13"/>
  <c r="W227" i="13"/>
  <c r="X227" i="13" s="1"/>
  <c r="Y231" i="13"/>
  <c r="W231" i="13"/>
  <c r="X231" i="13" s="1"/>
  <c r="Y226" i="13"/>
  <c r="W226" i="13"/>
  <c r="X226" i="13" s="1"/>
  <c r="Y225" i="13"/>
  <c r="W225" i="13"/>
  <c r="X225" i="13" s="1"/>
  <c r="Y22" i="13"/>
  <c r="W22" i="13"/>
  <c r="X22" i="13" s="1"/>
  <c r="Y16" i="13"/>
  <c r="W16" i="13"/>
  <c r="X16" i="13" s="1"/>
  <c r="Y34" i="13"/>
  <c r="W34" i="13"/>
  <c r="X34" i="13" s="1"/>
  <c r="Y230" i="13"/>
  <c r="W230" i="13"/>
  <c r="X230" i="13" s="1"/>
  <c r="Y61" i="13"/>
  <c r="W61" i="13"/>
  <c r="X61" i="13" s="1"/>
  <c r="Y11" i="13"/>
  <c r="W11" i="13"/>
  <c r="X11" i="13" s="1"/>
  <c r="Y122" i="13"/>
  <c r="W122" i="13"/>
  <c r="X122" i="13" s="1"/>
  <c r="X28" i="2"/>
  <c r="Z28" i="2"/>
  <c r="X51" i="2"/>
  <c r="Z51" i="2"/>
  <c r="X223" i="2"/>
  <c r="Z223" i="2"/>
  <c r="X33" i="2"/>
  <c r="Z33" i="2"/>
  <c r="X16" i="2"/>
  <c r="Z16" i="2"/>
  <c r="X24" i="2"/>
  <c r="Z24" i="2"/>
  <c r="X173" i="2"/>
  <c r="Z173" i="2"/>
  <c r="X228" i="2"/>
  <c r="Z228" i="2"/>
  <c r="X229" i="2"/>
  <c r="Z229" i="2"/>
  <c r="X230" i="2"/>
  <c r="Z230" i="2"/>
  <c r="X231" i="2"/>
  <c r="Z231" i="2"/>
  <c r="X169" i="2"/>
  <c r="Z169" i="2"/>
  <c r="W4" i="13"/>
  <c r="X125" i="2"/>
  <c r="X126" i="2"/>
  <c r="X180" i="2"/>
  <c r="X232" i="2"/>
  <c r="X160" i="2"/>
  <c r="X184" i="2"/>
  <c r="X142" i="2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B16" i="1"/>
  <c r="B15" i="1"/>
  <c r="Y230" i="2" l="1"/>
  <c r="Y24" i="2"/>
  <c r="Y229" i="2"/>
  <c r="Y173" i="2"/>
  <c r="Y222" i="13"/>
  <c r="W222" i="13"/>
  <c r="X222" i="13" s="1"/>
  <c r="Z282" i="2"/>
  <c r="X282" i="2"/>
  <c r="W110" i="14"/>
  <c r="X110" i="14" s="1"/>
  <c r="Y110" i="14"/>
  <c r="Y221" i="13"/>
  <c r="W221" i="13"/>
  <c r="X221" i="13" s="1"/>
  <c r="Z284" i="2"/>
  <c r="X284" i="2"/>
  <c r="W69" i="14"/>
  <c r="X69" i="14" s="1"/>
  <c r="Y69" i="14"/>
  <c r="Y284" i="2" l="1"/>
  <c r="Y282" i="2"/>
  <c r="Y230" i="17"/>
  <c r="W230" i="17"/>
  <c r="X230" i="17" s="1"/>
  <c r="Z308" i="15"/>
  <c r="X308" i="15"/>
  <c r="Y308" i="15" s="1"/>
  <c r="X194" i="16"/>
  <c r="Y194" i="16"/>
  <c r="Y229" i="17"/>
  <c r="W229" i="17"/>
  <c r="X229" i="17" s="1"/>
  <c r="Z307" i="15"/>
  <c r="X307" i="15"/>
  <c r="Y307" i="15" s="1"/>
  <c r="X193" i="16"/>
  <c r="Y193" i="16"/>
  <c r="Y65" i="17"/>
  <c r="W65" i="17"/>
  <c r="X65" i="17" s="1"/>
  <c r="Z305" i="15"/>
  <c r="X305" i="15"/>
  <c r="Y305" i="15" s="1"/>
  <c r="X19" i="16"/>
  <c r="Y19" i="16"/>
  <c r="Y138" i="17"/>
  <c r="W138" i="17"/>
  <c r="X138" i="17" s="1"/>
  <c r="Y192" i="16"/>
  <c r="X192" i="16"/>
  <c r="X226" i="15"/>
  <c r="Y226" i="15" s="1"/>
  <c r="Z226" i="15"/>
  <c r="Y228" i="17"/>
  <c r="W228" i="17"/>
  <c r="X228" i="17" s="1"/>
  <c r="Y191" i="16"/>
  <c r="X191" i="16"/>
  <c r="X225" i="15"/>
  <c r="Y225" i="15" s="1"/>
  <c r="Z225" i="15"/>
  <c r="Y135" i="17" l="1"/>
  <c r="W135" i="17"/>
  <c r="X135" i="17" s="1"/>
  <c r="Y269" i="16"/>
  <c r="X269" i="16"/>
  <c r="X306" i="15"/>
  <c r="Y306" i="15" s="1"/>
  <c r="Z306" i="15"/>
  <c r="Y112" i="14"/>
  <c r="W112" i="14"/>
  <c r="X112" i="14" s="1"/>
  <c r="Y220" i="13"/>
  <c r="W220" i="13"/>
  <c r="X220" i="13" s="1"/>
  <c r="X181" i="2"/>
  <c r="Z181" i="2"/>
  <c r="Y181" i="2" l="1"/>
  <c r="Y227" i="17"/>
  <c r="W227" i="17"/>
  <c r="X227" i="17" s="1"/>
  <c r="Y268" i="16"/>
  <c r="X268" i="16"/>
  <c r="X234" i="15"/>
  <c r="Y234" i="15" s="1"/>
  <c r="Z234" i="15"/>
  <c r="Y75" i="17" l="1"/>
  <c r="W75" i="17"/>
  <c r="X75" i="17" s="1"/>
  <c r="Y101" i="17"/>
  <c r="W101" i="17"/>
  <c r="X101" i="17" s="1"/>
  <c r="Y226" i="17"/>
  <c r="W226" i="17"/>
  <c r="X226" i="17" s="1"/>
  <c r="Y225" i="17"/>
  <c r="W225" i="17"/>
  <c r="X225" i="17" s="1"/>
  <c r="Y224" i="17"/>
  <c r="W224" i="17"/>
  <c r="X224" i="17" s="1"/>
  <c r="Y110" i="16"/>
  <c r="X110" i="16"/>
  <c r="Y80" i="16"/>
  <c r="X80" i="16"/>
  <c r="Y270" i="16"/>
  <c r="X270" i="16"/>
  <c r="Y205" i="16"/>
  <c r="X205" i="16"/>
  <c r="Y204" i="16"/>
  <c r="X204" i="16"/>
  <c r="X243" i="15"/>
  <c r="Y243" i="15" s="1"/>
  <c r="Z243" i="15"/>
  <c r="X244" i="15"/>
  <c r="Y244" i="15" s="1"/>
  <c r="Z244" i="15"/>
  <c r="X245" i="15"/>
  <c r="Y245" i="15" s="1"/>
  <c r="Z245" i="15"/>
  <c r="X60" i="15"/>
  <c r="Y60" i="15" s="1"/>
  <c r="Z60" i="15"/>
  <c r="X78" i="15"/>
  <c r="Y78" i="15" s="1"/>
  <c r="Z78" i="15"/>
  <c r="Y223" i="17"/>
  <c r="W223" i="17"/>
  <c r="X223" i="17" s="1"/>
  <c r="Y203" i="16"/>
  <c r="X203" i="16"/>
  <c r="X231" i="15"/>
  <c r="Y231" i="15" s="1"/>
  <c r="Z231" i="15"/>
  <c r="Y222" i="17"/>
  <c r="W222" i="17"/>
  <c r="X222" i="17" s="1"/>
  <c r="Y201" i="16"/>
  <c r="X201" i="16"/>
  <c r="X240" i="15"/>
  <c r="Y240" i="15" s="1"/>
  <c r="Z240" i="15"/>
  <c r="Y221" i="17" l="1"/>
  <c r="W221" i="17"/>
  <c r="X221" i="17" s="1"/>
  <c r="Y197" i="16"/>
  <c r="X197" i="16"/>
  <c r="X235" i="15"/>
  <c r="Y235" i="15" s="1"/>
  <c r="Z235" i="15"/>
  <c r="Y197" i="14" l="1"/>
  <c r="W197" i="14"/>
  <c r="X197" i="14" s="1"/>
  <c r="Y18" i="14"/>
  <c r="W18" i="14"/>
  <c r="X18" i="14" s="1"/>
  <c r="Y208" i="14"/>
  <c r="W208" i="14"/>
  <c r="X208" i="14" s="1"/>
  <c r="Y82" i="14"/>
  <c r="W82" i="14"/>
  <c r="X82" i="14" s="1"/>
  <c r="Y196" i="14"/>
  <c r="W196" i="14"/>
  <c r="X196" i="14" s="1"/>
  <c r="Y34" i="14"/>
  <c r="W34" i="14"/>
  <c r="X34" i="14" s="1"/>
  <c r="Y164" i="13"/>
  <c r="W164" i="13"/>
  <c r="X164" i="13" s="1"/>
  <c r="Y18" i="13"/>
  <c r="W18" i="13"/>
  <c r="X18" i="13" s="1"/>
  <c r="Y169" i="13"/>
  <c r="W169" i="13"/>
  <c r="X169" i="13" s="1"/>
  <c r="Y105" i="13"/>
  <c r="W105" i="13"/>
  <c r="X105" i="13" s="1"/>
  <c r="Y168" i="13"/>
  <c r="W168" i="13"/>
  <c r="X168" i="13" s="1"/>
  <c r="Y38" i="13"/>
  <c r="W38" i="13"/>
  <c r="X38" i="13" s="1"/>
  <c r="X150" i="2"/>
  <c r="Z150" i="2"/>
  <c r="X224" i="2"/>
  <c r="Z224" i="2"/>
  <c r="X7" i="2"/>
  <c r="Z7" i="2"/>
  <c r="X222" i="2"/>
  <c r="Z222" i="2"/>
  <c r="X47" i="2"/>
  <c r="Z47" i="2"/>
  <c r="X221" i="2"/>
  <c r="Z221" i="2"/>
  <c r="Y195" i="14"/>
  <c r="W195" i="14"/>
  <c r="X195" i="14" s="1"/>
  <c r="Y166" i="13"/>
  <c r="W166" i="13"/>
  <c r="X166" i="13" s="1"/>
  <c r="X227" i="2"/>
  <c r="Z227" i="2"/>
  <c r="Y98" i="14"/>
  <c r="W98" i="14"/>
  <c r="X98" i="14" s="1"/>
  <c r="Y73" i="13"/>
  <c r="W73" i="13"/>
  <c r="X73" i="13" s="1"/>
  <c r="X49" i="2"/>
  <c r="Z49" i="2"/>
  <c r="Y194" i="14"/>
  <c r="W194" i="14"/>
  <c r="X194" i="14" s="1"/>
  <c r="Y193" i="14"/>
  <c r="W193" i="14"/>
  <c r="X193" i="14" s="1"/>
  <c r="Y167" i="13"/>
  <c r="W167" i="13"/>
  <c r="X167" i="13" s="1"/>
  <c r="Y163" i="13"/>
  <c r="W163" i="13"/>
  <c r="X163" i="13" s="1"/>
  <c r="X219" i="2"/>
  <c r="Z219" i="2"/>
  <c r="X226" i="2"/>
  <c r="Z226" i="2"/>
  <c r="Y81" i="14"/>
  <c r="W81" i="14"/>
  <c r="X81" i="14" s="1"/>
  <c r="Y79" i="13"/>
  <c r="W79" i="13"/>
  <c r="X79" i="13" s="1"/>
  <c r="X134" i="2"/>
  <c r="Z134" i="2"/>
  <c r="Y21" i="14"/>
  <c r="W21" i="14"/>
  <c r="X21" i="14" s="1"/>
  <c r="Y14" i="13"/>
  <c r="W14" i="13"/>
  <c r="X14" i="13" s="1"/>
  <c r="X8" i="2"/>
  <c r="Z8" i="2"/>
  <c r="Y130" i="14"/>
  <c r="W130" i="14"/>
  <c r="X130" i="14" s="1"/>
  <c r="Y71" i="13"/>
  <c r="W71" i="13"/>
  <c r="X71" i="13" s="1"/>
  <c r="X84" i="2"/>
  <c r="Z84" i="2"/>
  <c r="Y192" i="14"/>
  <c r="W192" i="14"/>
  <c r="X192" i="14" s="1"/>
  <c r="Y162" i="13"/>
  <c r="W162" i="13"/>
  <c r="X162" i="13" s="1"/>
  <c r="X218" i="2"/>
  <c r="Z218" i="2"/>
  <c r="Y226" i="2" l="1"/>
  <c r="Y7" i="2"/>
  <c r="Y222" i="2"/>
  <c r="Y223" i="2"/>
  <c r="Y224" i="2"/>
  <c r="Y218" i="2"/>
  <c r="Y219" i="2"/>
  <c r="Y49" i="2"/>
  <c r="Y227" i="2"/>
  <c r="Y47" i="2"/>
  <c r="Y84" i="2"/>
  <c r="Y16" i="2"/>
  <c r="Y150" i="2"/>
  <c r="Y191" i="14"/>
  <c r="W191" i="14"/>
  <c r="X191" i="14" s="1"/>
  <c r="Y160" i="13"/>
  <c r="W160" i="13"/>
  <c r="X160" i="13" s="1"/>
  <c r="X220" i="2"/>
  <c r="Z220" i="2"/>
  <c r="Y68" i="14"/>
  <c r="W68" i="14"/>
  <c r="X68" i="14" s="1"/>
  <c r="Y24" i="13"/>
  <c r="W24" i="13"/>
  <c r="X24" i="13" s="1"/>
  <c r="X20" i="2"/>
  <c r="Z20" i="2"/>
  <c r="Y220" i="2" l="1"/>
  <c r="Y220" i="17"/>
  <c r="W220" i="17"/>
  <c r="X220" i="17" s="1"/>
  <c r="Y190" i="16"/>
  <c r="X190" i="16"/>
  <c r="X230" i="15"/>
  <c r="Y230" i="15" s="1"/>
  <c r="Z230" i="15"/>
  <c r="Y14" i="17" l="1"/>
  <c r="W14" i="17"/>
  <c r="X14" i="17" s="1"/>
  <c r="Z10" i="15"/>
  <c r="X10" i="15"/>
  <c r="Y10" i="15" s="1"/>
  <c r="X131" i="16"/>
  <c r="Y131" i="16"/>
  <c r="Y219" i="17"/>
  <c r="W219" i="17"/>
  <c r="X219" i="17" s="1"/>
  <c r="Y261" i="16"/>
  <c r="X261" i="16"/>
  <c r="X207" i="15"/>
  <c r="Y207" i="15" s="1"/>
  <c r="Z207" i="15"/>
  <c r="Y80" i="17"/>
  <c r="W80" i="17"/>
  <c r="X80" i="17" s="1"/>
  <c r="Y218" i="17"/>
  <c r="W218" i="17"/>
  <c r="X218" i="17" s="1"/>
  <c r="Y115" i="16"/>
  <c r="X115" i="16"/>
  <c r="Y260" i="16"/>
  <c r="X260" i="16"/>
  <c r="X90" i="15"/>
  <c r="Y90" i="15" s="1"/>
  <c r="Z90" i="15"/>
  <c r="X217" i="15"/>
  <c r="Y217" i="15" s="1"/>
  <c r="Z217" i="15"/>
  <c r="Y114" i="14" l="1"/>
  <c r="W114" i="14"/>
  <c r="X114" i="14" s="1"/>
  <c r="Z280" i="2"/>
  <c r="X280" i="2"/>
  <c r="W135" i="13"/>
  <c r="X135" i="13" s="1"/>
  <c r="Y135" i="13"/>
  <c r="Y280" i="2" l="1"/>
  <c r="W217" i="17"/>
  <c r="X217" i="17" s="1"/>
  <c r="W216" i="17"/>
  <c r="X216" i="17" s="1"/>
  <c r="W128" i="17"/>
  <c r="X128" i="17" s="1"/>
  <c r="W215" i="17"/>
  <c r="X215" i="17" s="1"/>
  <c r="W214" i="17"/>
  <c r="X214" i="17" s="1"/>
  <c r="W145" i="17"/>
  <c r="X145" i="17" s="1"/>
  <c r="W144" i="17"/>
  <c r="X144" i="17" s="1"/>
  <c r="W72" i="17"/>
  <c r="X72" i="17" s="1"/>
  <c r="W213" i="17"/>
  <c r="X213" i="17" s="1"/>
  <c r="W212" i="17"/>
  <c r="X212" i="17" s="1"/>
  <c r="W116" i="17"/>
  <c r="X116" i="17" s="1"/>
  <c r="W117" i="17"/>
  <c r="X117" i="17" s="1"/>
  <c r="W211" i="17"/>
  <c r="X211" i="17" s="1"/>
  <c r="W105" i="17"/>
  <c r="X105" i="17" s="1"/>
  <c r="W137" i="17"/>
  <c r="X137" i="17" s="1"/>
  <c r="W70" i="17"/>
  <c r="X70" i="17" s="1"/>
  <c r="W210" i="17"/>
  <c r="X210" i="17" s="1"/>
  <c r="W209" i="17"/>
  <c r="X209" i="17" s="1"/>
  <c r="W136" i="17"/>
  <c r="X136" i="17" s="1"/>
  <c r="W104" i="17"/>
  <c r="X104" i="17" s="1"/>
  <c r="W208" i="17"/>
  <c r="X208" i="17" s="1"/>
  <c r="W207" i="17"/>
  <c r="X207" i="17" s="1"/>
  <c r="W206" i="17"/>
  <c r="X206" i="17" s="1"/>
  <c r="W205" i="17"/>
  <c r="X205" i="17" s="1"/>
  <c r="W204" i="17"/>
  <c r="X204" i="17" s="1"/>
  <c r="W203" i="17"/>
  <c r="X203" i="17" s="1"/>
  <c r="W202" i="17"/>
  <c r="X202" i="17" s="1"/>
  <c r="W201" i="17"/>
  <c r="X201" i="17" s="1"/>
  <c r="W200" i="17"/>
  <c r="X200" i="17" s="1"/>
  <c r="W95" i="17"/>
  <c r="X95" i="17" s="1"/>
  <c r="W199" i="17"/>
  <c r="X199" i="17" s="1"/>
  <c r="W198" i="17"/>
  <c r="X198" i="17" s="1"/>
  <c r="W197" i="17"/>
  <c r="X197" i="17" s="1"/>
  <c r="W11" i="17"/>
  <c r="X11" i="17" s="1"/>
  <c r="W196" i="17"/>
  <c r="X196" i="17" s="1"/>
  <c r="W99" i="17"/>
  <c r="X99" i="17" s="1"/>
  <c r="W100" i="17"/>
  <c r="X100" i="17" s="1"/>
  <c r="W195" i="17"/>
  <c r="X195" i="17" s="1"/>
  <c r="W78" i="17"/>
  <c r="X78" i="17" s="1"/>
  <c r="W114" i="17"/>
  <c r="X114" i="17" s="1"/>
  <c r="W98" i="17"/>
  <c r="X98" i="17" s="1"/>
  <c r="W194" i="17"/>
  <c r="X194" i="17" s="1"/>
  <c r="W193" i="17"/>
  <c r="X193" i="17" s="1"/>
  <c r="W84" i="17"/>
  <c r="X84" i="17" s="1"/>
  <c r="W71" i="17"/>
  <c r="X71" i="17" s="1"/>
  <c r="W85" i="17"/>
  <c r="X85" i="17" s="1"/>
  <c r="W192" i="17"/>
  <c r="X192" i="17" s="1"/>
  <c r="W191" i="17"/>
  <c r="X191" i="17" s="1"/>
  <c r="W190" i="17"/>
  <c r="X190" i="17" s="1"/>
  <c r="W40" i="17"/>
  <c r="X40" i="17" s="1"/>
  <c r="W189" i="17"/>
  <c r="X189" i="17" s="1"/>
  <c r="W188" i="17"/>
  <c r="X188" i="17" s="1"/>
  <c r="W89" i="17"/>
  <c r="X89" i="17" s="1"/>
  <c r="W24" i="17"/>
  <c r="X24" i="17" s="1"/>
  <c r="W187" i="17"/>
  <c r="X187" i="17" s="1"/>
  <c r="W140" i="17"/>
  <c r="X140" i="17" s="1"/>
  <c r="W122" i="17"/>
  <c r="X122" i="17" s="1"/>
  <c r="W148" i="17"/>
  <c r="X148" i="17" s="1"/>
  <c r="W96" i="17"/>
  <c r="X96" i="17" s="1"/>
  <c r="W47" i="17"/>
  <c r="X47" i="17" s="1"/>
  <c r="W139" i="17"/>
  <c r="X139" i="17" s="1"/>
  <c r="W124" i="17"/>
  <c r="X124" i="17" s="1"/>
  <c r="W46" i="17"/>
  <c r="X46" i="17" s="1"/>
  <c r="W186" i="17"/>
  <c r="X186" i="17" s="1"/>
  <c r="W147" i="17"/>
  <c r="X147" i="17" s="1"/>
  <c r="W146" i="17"/>
  <c r="X146" i="17" s="1"/>
  <c r="W129" i="17"/>
  <c r="X129" i="17" s="1"/>
  <c r="W185" i="17"/>
  <c r="X185" i="17" s="1"/>
  <c r="W184" i="17"/>
  <c r="X184" i="17" s="1"/>
  <c r="W143" i="17"/>
  <c r="X143" i="17" s="1"/>
  <c r="W183" i="17"/>
  <c r="X183" i="17" s="1"/>
  <c r="W66" i="17"/>
  <c r="X66" i="17" s="1"/>
  <c r="W182" i="17"/>
  <c r="X182" i="17" s="1"/>
  <c r="W181" i="17"/>
  <c r="X181" i="17" s="1"/>
  <c r="W180" i="17"/>
  <c r="X180" i="17" s="1"/>
  <c r="W179" i="17"/>
  <c r="X179" i="17" s="1"/>
  <c r="W178" i="17"/>
  <c r="X178" i="17" s="1"/>
  <c r="W141" i="17"/>
  <c r="X141" i="17" s="1"/>
  <c r="W177" i="17"/>
  <c r="X177" i="17" s="1"/>
  <c r="W176" i="17"/>
  <c r="X176" i="17" s="1"/>
  <c r="W123" i="17"/>
  <c r="X123" i="17" s="1"/>
  <c r="W126" i="17"/>
  <c r="X126" i="17" s="1"/>
  <c r="W175" i="17"/>
  <c r="X175" i="17" s="1"/>
  <c r="W174" i="17"/>
  <c r="X174" i="17" s="1"/>
  <c r="W173" i="17"/>
  <c r="X173" i="17" s="1"/>
  <c r="W172" i="17"/>
  <c r="X172" i="17" s="1"/>
  <c r="W171" i="17"/>
  <c r="X171" i="17" s="1"/>
  <c r="W39" i="17"/>
  <c r="X39" i="17" s="1"/>
  <c r="W170" i="17"/>
  <c r="X170" i="17" s="1"/>
  <c r="W169" i="17"/>
  <c r="X169" i="17" s="1"/>
  <c r="W168" i="17"/>
  <c r="X168" i="17" s="1"/>
  <c r="W94" i="17"/>
  <c r="X94" i="17" s="1"/>
  <c r="W167" i="17"/>
  <c r="X167" i="17" s="1"/>
  <c r="W166" i="17"/>
  <c r="X166" i="17" s="1"/>
  <c r="W165" i="17"/>
  <c r="X165" i="17" s="1"/>
  <c r="W164" i="17"/>
  <c r="X164" i="17" s="1"/>
  <c r="W163" i="17"/>
  <c r="X163" i="17" s="1"/>
  <c r="W162" i="17"/>
  <c r="X162" i="17" s="1"/>
  <c r="W69" i="17"/>
  <c r="X69" i="17" s="1"/>
  <c r="W30" i="17"/>
  <c r="X30" i="17" s="1"/>
  <c r="W161" i="17"/>
  <c r="X161" i="17" s="1"/>
  <c r="W5" i="17"/>
  <c r="X5" i="17" s="1"/>
  <c r="W10" i="17"/>
  <c r="X10" i="17" s="1"/>
  <c r="W112" i="17"/>
  <c r="X112" i="17" s="1"/>
  <c r="W160" i="17"/>
  <c r="X160" i="17" s="1"/>
  <c r="W107" i="17"/>
  <c r="X107" i="17" s="1"/>
  <c r="W3" i="17"/>
  <c r="X3" i="17" s="1"/>
  <c r="W159" i="17"/>
  <c r="X159" i="17" s="1"/>
  <c r="W127" i="17"/>
  <c r="X127" i="17" s="1"/>
  <c r="W142" i="17"/>
  <c r="X142" i="17" s="1"/>
  <c r="W111" i="17"/>
  <c r="X111" i="17" s="1"/>
  <c r="W158" i="17"/>
  <c r="X158" i="17" s="1"/>
  <c r="W157" i="17"/>
  <c r="X157" i="17" s="1"/>
  <c r="W7" i="17"/>
  <c r="X7" i="17" s="1"/>
  <c r="W156" i="17"/>
  <c r="X156" i="17" s="1"/>
  <c r="W120" i="17"/>
  <c r="X120" i="17" s="1"/>
  <c r="W125" i="17"/>
  <c r="X125" i="17" s="1"/>
  <c r="W155" i="17"/>
  <c r="X155" i="17" s="1"/>
  <c r="W154" i="17"/>
  <c r="X154" i="17" s="1"/>
  <c r="W153" i="17"/>
  <c r="X153" i="17" s="1"/>
  <c r="W110" i="17"/>
  <c r="X110" i="17" s="1"/>
  <c r="W121" i="17"/>
  <c r="X121" i="17" s="1"/>
  <c r="W133" i="17"/>
  <c r="X133" i="17" s="1"/>
  <c r="W152" i="17"/>
  <c r="X152" i="17" s="1"/>
  <c r="W90" i="17"/>
  <c r="X90" i="17" s="1"/>
  <c r="W16" i="17"/>
  <c r="X16" i="17" s="1"/>
  <c r="W151" i="17"/>
  <c r="X151" i="17" s="1"/>
  <c r="W108" i="17"/>
  <c r="X108" i="17" s="1"/>
  <c r="W20" i="17"/>
  <c r="X20" i="17" s="1"/>
  <c r="W21" i="17"/>
  <c r="X21" i="17" s="1"/>
  <c r="W106" i="17"/>
  <c r="X106" i="17" s="1"/>
  <c r="W150" i="17"/>
  <c r="X150" i="17" s="1"/>
  <c r="W31" i="17"/>
  <c r="X31" i="17" s="1"/>
  <c r="W93" i="17"/>
  <c r="X93" i="17" s="1"/>
  <c r="W134" i="17"/>
  <c r="X134" i="17" s="1"/>
  <c r="W149" i="17"/>
  <c r="X149" i="17" s="1"/>
  <c r="W8" i="17"/>
  <c r="X8" i="17" s="1"/>
  <c r="W109" i="17"/>
  <c r="X109" i="17" s="1"/>
  <c r="W92" i="17"/>
  <c r="X92" i="17" s="1"/>
  <c r="W113" i="17"/>
  <c r="X113" i="17" s="1"/>
  <c r="W68" i="17"/>
  <c r="X68" i="17" s="1"/>
  <c r="W76" i="17"/>
  <c r="X76" i="17" s="1"/>
  <c r="W64" i="17"/>
  <c r="X64" i="17" s="1"/>
  <c r="W73" i="17"/>
  <c r="X73" i="17" s="1"/>
  <c r="W32" i="17"/>
  <c r="X32" i="17" s="1"/>
  <c r="W131" i="17"/>
  <c r="X131" i="17" s="1"/>
  <c r="W132" i="17"/>
  <c r="X132" i="17" s="1"/>
  <c r="W33" i="17"/>
  <c r="X33" i="17" s="1"/>
  <c r="W6" i="17"/>
  <c r="X6" i="17" s="1"/>
  <c r="W4" i="17"/>
  <c r="X4" i="17" s="1"/>
  <c r="W67" i="17"/>
  <c r="X67" i="17" s="1"/>
  <c r="W9" i="17"/>
  <c r="X9" i="17" s="1"/>
  <c r="W79" i="17"/>
  <c r="X79" i="17" s="1"/>
  <c r="Y259" i="16"/>
  <c r="X259" i="16"/>
  <c r="X258" i="16"/>
  <c r="X257" i="16"/>
  <c r="X199" i="16"/>
  <c r="X256" i="16"/>
  <c r="X198" i="16"/>
  <c r="X170" i="16"/>
  <c r="X187" i="16"/>
  <c r="X255" i="16"/>
  <c r="X254" i="16"/>
  <c r="X253" i="16"/>
  <c r="X252" i="16"/>
  <c r="X41" i="16"/>
  <c r="X267" i="16"/>
  <c r="X265" i="16"/>
  <c r="X264" i="16"/>
  <c r="X10" i="16"/>
  <c r="X266" i="16"/>
  <c r="X139" i="16"/>
  <c r="X145" i="16"/>
  <c r="X263" i="16"/>
  <c r="X206" i="16"/>
  <c r="X169" i="16"/>
  <c r="X142" i="16"/>
  <c r="X181" i="16"/>
  <c r="X248" i="16"/>
  <c r="X108" i="16"/>
  <c r="X54" i="16"/>
  <c r="X109" i="16"/>
  <c r="X262" i="16"/>
  <c r="X202" i="16"/>
  <c r="X251" i="16"/>
  <c r="X247" i="16"/>
  <c r="X246" i="16"/>
  <c r="X133" i="16"/>
  <c r="X25" i="16"/>
  <c r="X249" i="16"/>
  <c r="X196" i="16"/>
  <c r="X178" i="16"/>
  <c r="X245" i="16"/>
  <c r="X244" i="16"/>
  <c r="X47" i="16"/>
  <c r="X46" i="16"/>
  <c r="X243" i="16"/>
  <c r="X242" i="16"/>
  <c r="X241" i="16"/>
  <c r="X163" i="16"/>
  <c r="X138" i="16"/>
  <c r="X240" i="16"/>
  <c r="X58" i="16"/>
  <c r="X239" i="16"/>
  <c r="X3" i="16"/>
  <c r="X5" i="16"/>
  <c r="X238" i="16"/>
  <c r="X237" i="16"/>
  <c r="X195" i="16"/>
  <c r="X180" i="16"/>
  <c r="X160" i="16"/>
  <c r="X236" i="16"/>
  <c r="X12" i="16"/>
  <c r="X235" i="16"/>
  <c r="X62" i="16"/>
  <c r="X13" i="16"/>
  <c r="X234" i="16"/>
  <c r="X161" i="16"/>
  <c r="X162" i="16"/>
  <c r="X103" i="16"/>
  <c r="X39" i="16"/>
  <c r="X113" i="16"/>
  <c r="X159" i="16"/>
  <c r="X17" i="16"/>
  <c r="X233" i="16"/>
  <c r="X232" i="16"/>
  <c r="X231" i="16"/>
  <c r="X165" i="16"/>
  <c r="X230" i="16"/>
  <c r="X229" i="16"/>
  <c r="X228" i="16"/>
  <c r="X137" i="16"/>
  <c r="X72" i="16"/>
  <c r="X164" i="16"/>
  <c r="X105" i="16"/>
  <c r="X227" i="16"/>
  <c r="X153" i="16"/>
  <c r="X189" i="16"/>
  <c r="X21" i="16"/>
  <c r="X226" i="16"/>
  <c r="X225" i="16"/>
  <c r="X224" i="16"/>
  <c r="X223" i="16"/>
  <c r="X222" i="16"/>
  <c r="X221" i="16"/>
  <c r="X220" i="16"/>
  <c r="X219" i="16"/>
  <c r="X218" i="16"/>
  <c r="X217" i="16"/>
  <c r="X216" i="16"/>
  <c r="X179" i="16"/>
  <c r="X152" i="16"/>
  <c r="X215" i="16"/>
  <c r="X173" i="16"/>
  <c r="X185" i="16"/>
  <c r="X214" i="16"/>
  <c r="X69" i="16"/>
  <c r="X213" i="16"/>
  <c r="X182" i="16"/>
  <c r="X4" i="16"/>
  <c r="X136" i="16"/>
  <c r="X212" i="16"/>
  <c r="X211" i="16"/>
  <c r="X174" i="16"/>
  <c r="X210" i="16"/>
  <c r="X151" i="16"/>
  <c r="X209" i="16"/>
  <c r="X208" i="16"/>
  <c r="X155" i="16"/>
  <c r="X132" i="16"/>
  <c r="X106" i="16"/>
  <c r="X22" i="16"/>
  <c r="X175" i="16"/>
  <c r="X207" i="16"/>
  <c r="X35" i="16"/>
  <c r="X188" i="16"/>
  <c r="X104" i="16"/>
  <c r="X65" i="16"/>
  <c r="X44" i="16"/>
  <c r="X186" i="16"/>
  <c r="X176" i="16"/>
  <c r="X66" i="16"/>
  <c r="X107" i="16"/>
  <c r="X32" i="16"/>
  <c r="X27" i="16"/>
  <c r="X43" i="16"/>
  <c r="X128" i="16"/>
  <c r="X24" i="16"/>
  <c r="X100" i="16"/>
  <c r="X61" i="16"/>
  <c r="X101" i="16"/>
  <c r="X172" i="16"/>
  <c r="X112" i="16"/>
  <c r="X28" i="16"/>
  <c r="X135" i="16"/>
  <c r="X8" i="16"/>
  <c r="X130" i="16"/>
  <c r="X7" i="16"/>
  <c r="X184" i="16"/>
  <c r="X102" i="16"/>
  <c r="X99" i="16"/>
  <c r="X31" i="16"/>
  <c r="X9" i="16"/>
  <c r="X183" i="16"/>
  <c r="X11" i="16"/>
  <c r="X14" i="16"/>
  <c r="X304" i="15"/>
  <c r="Y304" i="15" s="1"/>
  <c r="X219" i="15"/>
  <c r="Y219" i="15" s="1"/>
  <c r="X185" i="15"/>
  <c r="Y185" i="15" s="1"/>
  <c r="X303" i="15"/>
  <c r="Y303" i="15" s="1"/>
  <c r="X302" i="15"/>
  <c r="Y302" i="15" s="1"/>
  <c r="X223" i="15"/>
  <c r="Y223" i="15" s="1"/>
  <c r="X51" i="15"/>
  <c r="Y51" i="15" s="1"/>
  <c r="X301" i="15"/>
  <c r="Y301" i="15" s="1"/>
  <c r="X300" i="15"/>
  <c r="Y300" i="15" s="1"/>
  <c r="X299" i="15"/>
  <c r="Y299" i="15" s="1"/>
  <c r="X298" i="15"/>
  <c r="Y298" i="15" s="1"/>
  <c r="X52" i="15"/>
  <c r="Y52" i="15" s="1"/>
  <c r="X297" i="15"/>
  <c r="Y297" i="15" s="1"/>
  <c r="X296" i="15"/>
  <c r="Y296" i="15" s="1"/>
  <c r="X294" i="15"/>
  <c r="Y294" i="15" s="1"/>
  <c r="X218" i="15"/>
  <c r="Y218" i="15" s="1"/>
  <c r="X295" i="15"/>
  <c r="Y295" i="15" s="1"/>
  <c r="X293" i="15"/>
  <c r="Y293" i="15" s="1"/>
  <c r="X292" i="15"/>
  <c r="Y292" i="15" s="1"/>
  <c r="X291" i="15"/>
  <c r="Y291" i="15" s="1"/>
  <c r="X290" i="15"/>
  <c r="Y290" i="15" s="1"/>
  <c r="X197" i="15"/>
  <c r="Y197" i="15" s="1"/>
  <c r="X191" i="15"/>
  <c r="Y191" i="15" s="1"/>
  <c r="X288" i="15"/>
  <c r="Y288" i="15" s="1"/>
  <c r="X237" i="15"/>
  <c r="Y237" i="15" s="1"/>
  <c r="X68" i="15"/>
  <c r="Y68" i="15" s="1"/>
  <c r="X287" i="15"/>
  <c r="Y287" i="15" s="1"/>
  <c r="X286" i="15"/>
  <c r="Y286" i="15" s="1"/>
  <c r="X285" i="15"/>
  <c r="Y285" i="15" s="1"/>
  <c r="X284" i="15"/>
  <c r="Y284" i="15" s="1"/>
  <c r="X233" i="15"/>
  <c r="Y233" i="15" s="1"/>
  <c r="X31" i="15"/>
  <c r="Y31" i="15" s="1"/>
  <c r="X289" i="15"/>
  <c r="Y289" i="15" s="1"/>
  <c r="X283" i="15"/>
  <c r="Y283" i="15" s="1"/>
  <c r="X28" i="15"/>
  <c r="Y28" i="15" s="1"/>
  <c r="X282" i="15"/>
  <c r="Y282" i="15" s="1"/>
  <c r="X239" i="15"/>
  <c r="Y239" i="15" s="1"/>
  <c r="X281" i="15"/>
  <c r="Y281" i="15" s="1"/>
  <c r="X92" i="15"/>
  <c r="Y92" i="15" s="1"/>
  <c r="X280" i="15"/>
  <c r="Y280" i="15" s="1"/>
  <c r="X279" i="15"/>
  <c r="Y279" i="15" s="1"/>
  <c r="X278" i="15"/>
  <c r="Y278" i="15" s="1"/>
  <c r="X277" i="15"/>
  <c r="Y277" i="15" s="1"/>
  <c r="X12" i="15"/>
  <c r="Y12" i="15" s="1"/>
  <c r="X276" i="15"/>
  <c r="Y276" i="15" s="1"/>
  <c r="X236" i="15"/>
  <c r="Y236" i="15" s="1"/>
  <c r="X221" i="15"/>
  <c r="Y221" i="15" s="1"/>
  <c r="X275" i="15"/>
  <c r="Y275" i="15" s="1"/>
  <c r="X190" i="15"/>
  <c r="Y190" i="15" s="1"/>
  <c r="X224" i="15"/>
  <c r="Y224" i="15" s="1"/>
  <c r="X273" i="15"/>
  <c r="Y273" i="15" s="1"/>
  <c r="X272" i="15"/>
  <c r="Y272" i="15" s="1"/>
  <c r="X196" i="15"/>
  <c r="Y196" i="15" s="1"/>
  <c r="X213" i="15"/>
  <c r="Y213" i="15" s="1"/>
  <c r="X271" i="15"/>
  <c r="Y271" i="15" s="1"/>
  <c r="X270" i="15"/>
  <c r="Y270" i="15" s="1"/>
  <c r="X269" i="15"/>
  <c r="Y269" i="15" s="1"/>
  <c r="X174" i="15"/>
  <c r="Y174" i="15" s="1"/>
  <c r="X274" i="15"/>
  <c r="Y274" i="15" s="1"/>
  <c r="X171" i="15"/>
  <c r="Y171" i="15" s="1"/>
  <c r="X204" i="15"/>
  <c r="Y204" i="15" s="1"/>
  <c r="X268" i="15"/>
  <c r="Y268" i="15" s="1"/>
  <c r="X267" i="15"/>
  <c r="Y267" i="15" s="1"/>
  <c r="X266" i="15"/>
  <c r="Y266" i="15" s="1"/>
  <c r="X21" i="15"/>
  <c r="Y21" i="15" s="1"/>
  <c r="X79" i="15"/>
  <c r="Y79" i="15" s="1"/>
  <c r="X195" i="15"/>
  <c r="Y195" i="15" s="1"/>
  <c r="X265" i="15"/>
  <c r="Y265" i="15" s="1"/>
  <c r="X264" i="15"/>
  <c r="Y264" i="15" s="1"/>
  <c r="X229" i="15"/>
  <c r="Y229" i="15" s="1"/>
  <c r="X15" i="15"/>
  <c r="Y15" i="15" s="1"/>
  <c r="X263" i="15"/>
  <c r="Y263" i="15" s="1"/>
  <c r="X261" i="15"/>
  <c r="Y261" i="15" s="1"/>
  <c r="X227" i="15"/>
  <c r="Y227" i="15" s="1"/>
  <c r="X18" i="15"/>
  <c r="Y18" i="15" s="1"/>
  <c r="X23" i="15"/>
  <c r="Y23" i="15" s="1"/>
  <c r="X6" i="15"/>
  <c r="Y6" i="15" s="1"/>
  <c r="X16" i="15"/>
  <c r="Y16" i="15" s="1"/>
  <c r="X187" i="15"/>
  <c r="Y187" i="15" s="1"/>
  <c r="X153" i="15"/>
  <c r="Y153" i="15" s="1"/>
  <c r="X43" i="15"/>
  <c r="Y43" i="15" s="1"/>
  <c r="X189" i="15"/>
  <c r="Y189" i="15" s="1"/>
  <c r="X164" i="15"/>
  <c r="Y164" i="15" s="1"/>
  <c r="X194" i="15"/>
  <c r="Y194" i="15" s="1"/>
  <c r="X56" i="15"/>
  <c r="Y56" i="15" s="1"/>
  <c r="X262" i="15"/>
  <c r="Y262" i="15" s="1"/>
  <c r="X151" i="15"/>
  <c r="Y151" i="15" s="1"/>
  <c r="X260" i="15"/>
  <c r="Y260" i="15" s="1"/>
  <c r="X259" i="15"/>
  <c r="Y259" i="15" s="1"/>
  <c r="X258" i="15"/>
  <c r="Y258" i="15" s="1"/>
  <c r="X172" i="15"/>
  <c r="Y172" i="15" s="1"/>
  <c r="X257" i="15"/>
  <c r="Y257" i="15" s="1"/>
  <c r="X48" i="15"/>
  <c r="Y48" i="15" s="1"/>
  <c r="X256" i="15"/>
  <c r="Y256" i="15" s="1"/>
  <c r="X214" i="15"/>
  <c r="Y214" i="15" s="1"/>
  <c r="X209" i="15"/>
  <c r="Y209" i="15" s="1"/>
  <c r="X255" i="15"/>
  <c r="Y255" i="15" s="1"/>
  <c r="X228" i="15"/>
  <c r="Y228" i="15" s="1"/>
  <c r="X29" i="15"/>
  <c r="Y29" i="15" s="1"/>
  <c r="X238" i="15"/>
  <c r="Y238" i="15" s="1"/>
  <c r="X205" i="15"/>
  <c r="Y205" i="15" s="1"/>
  <c r="X254" i="15"/>
  <c r="Y254" i="15" s="1"/>
  <c r="X253" i="15"/>
  <c r="Y253" i="15" s="1"/>
  <c r="X4" i="15"/>
  <c r="Y4" i="15" s="1"/>
  <c r="X212" i="15"/>
  <c r="Y212" i="15" s="1"/>
  <c r="X251" i="15"/>
  <c r="Y251" i="15" s="1"/>
  <c r="X252" i="15"/>
  <c r="Y252" i="15" s="1"/>
  <c r="X250" i="15"/>
  <c r="Y250" i="15" s="1"/>
  <c r="X150" i="15"/>
  <c r="Y150" i="15" s="1"/>
  <c r="X167" i="15"/>
  <c r="Y167" i="15" s="1"/>
  <c r="X249" i="15"/>
  <c r="Y249" i="15" s="1"/>
  <c r="X222" i="15"/>
  <c r="Y222" i="15" s="1"/>
  <c r="X169" i="15"/>
  <c r="Y169" i="15" s="1"/>
  <c r="X210" i="15"/>
  <c r="Y210" i="15" s="1"/>
  <c r="X248" i="15"/>
  <c r="Y248" i="15" s="1"/>
  <c r="X247" i="15"/>
  <c r="Y247" i="15" s="1"/>
  <c r="X184" i="15"/>
  <c r="Y184" i="15" s="1"/>
  <c r="X186" i="15"/>
  <c r="Y186" i="15" s="1"/>
  <c r="X246" i="15"/>
  <c r="Y246" i="15" s="1"/>
  <c r="X57" i="15"/>
  <c r="Y57" i="15" s="1"/>
  <c r="X206" i="15"/>
  <c r="Y206" i="15" s="1"/>
  <c r="X183" i="15"/>
  <c r="Y183" i="15" s="1"/>
  <c r="X182" i="15"/>
  <c r="Y182" i="15" s="1"/>
  <c r="X220" i="15"/>
  <c r="Y220" i="15" s="1"/>
  <c r="X173" i="15"/>
  <c r="Y173" i="15" s="1"/>
  <c r="X215" i="15"/>
  <c r="Y215" i="15" s="1"/>
  <c r="X152" i="15"/>
  <c r="Y152" i="15" s="1"/>
  <c r="X19" i="15"/>
  <c r="Y19" i="15" s="1"/>
  <c r="X155" i="15"/>
  <c r="Y155" i="15" s="1"/>
  <c r="X3" i="15"/>
  <c r="Y3" i="15" s="1"/>
  <c r="X7" i="15"/>
  <c r="Y7" i="15" s="1"/>
  <c r="X11" i="15"/>
  <c r="Y11" i="15" s="1"/>
  <c r="X211" i="15"/>
  <c r="Y211" i="15" s="1"/>
  <c r="X95" i="15"/>
  <c r="Y95" i="15" s="1"/>
  <c r="X24" i="15"/>
  <c r="Y24" i="15" s="1"/>
  <c r="X14" i="15"/>
  <c r="Y14" i="15" s="1"/>
  <c r="X96" i="15"/>
  <c r="Y96" i="15" s="1"/>
  <c r="X148" i="15"/>
  <c r="Y148" i="15" s="1"/>
  <c r="X146" i="15"/>
  <c r="Y146" i="15" s="1"/>
  <c r="X154" i="15"/>
  <c r="Y154" i="15" s="1"/>
  <c r="X42" i="15"/>
  <c r="Y42" i="15" s="1"/>
  <c r="X144" i="15"/>
  <c r="Y144" i="15" s="1"/>
  <c r="X165" i="15"/>
  <c r="Y165" i="15" s="1"/>
  <c r="X142" i="15"/>
  <c r="Y142" i="15" s="1"/>
  <c r="X188" i="15"/>
  <c r="Y188" i="15" s="1"/>
  <c r="X208" i="15"/>
  <c r="Y208" i="15" s="1"/>
  <c r="X149" i="15"/>
  <c r="Y149" i="15" s="1"/>
  <c r="X145" i="15"/>
  <c r="Y145" i="15" s="1"/>
  <c r="X163" i="15"/>
  <c r="Y163" i="15" s="1"/>
  <c r="X216" i="15"/>
  <c r="Y216" i="15" s="1"/>
  <c r="X8" i="15"/>
  <c r="Y8" i="15" s="1"/>
  <c r="X5" i="15"/>
  <c r="Y5" i="15" s="1"/>
  <c r="X162" i="15"/>
  <c r="Y162" i="15" s="1"/>
  <c r="W107" i="14"/>
  <c r="X107" i="14" s="1"/>
  <c r="W190" i="14"/>
  <c r="X190" i="14" s="1"/>
  <c r="W189" i="14"/>
  <c r="X189" i="14" s="1"/>
  <c r="W188" i="14"/>
  <c r="X188" i="14" s="1"/>
  <c r="W187" i="14"/>
  <c r="X187" i="14" s="1"/>
  <c r="W186" i="14"/>
  <c r="X186" i="14" s="1"/>
  <c r="W125" i="14"/>
  <c r="X125" i="14" s="1"/>
  <c r="W185" i="14"/>
  <c r="X185" i="14" s="1"/>
  <c r="W184" i="14"/>
  <c r="X184" i="14" s="1"/>
  <c r="W183" i="14"/>
  <c r="X183" i="14" s="1"/>
  <c r="W119" i="14"/>
  <c r="X119" i="14" s="1"/>
  <c r="W182" i="14"/>
  <c r="X182" i="14" s="1"/>
  <c r="W181" i="14"/>
  <c r="X181" i="14" s="1"/>
  <c r="W180" i="14"/>
  <c r="X180" i="14" s="1"/>
  <c r="W79" i="14"/>
  <c r="X79" i="14" s="1"/>
  <c r="W4" i="14"/>
  <c r="X4" i="14" s="1"/>
  <c r="W179" i="14"/>
  <c r="X179" i="14" s="1"/>
  <c r="W178" i="14"/>
  <c r="X178" i="14" s="1"/>
  <c r="W177" i="14"/>
  <c r="X177" i="14" s="1"/>
  <c r="W106" i="14"/>
  <c r="X106" i="14" s="1"/>
  <c r="W176" i="14"/>
  <c r="X176" i="14" s="1"/>
  <c r="W175" i="14"/>
  <c r="X175" i="14" s="1"/>
  <c r="W174" i="14"/>
  <c r="X174" i="14" s="1"/>
  <c r="W173" i="14"/>
  <c r="X173" i="14" s="1"/>
  <c r="W94" i="14"/>
  <c r="X94" i="14" s="1"/>
  <c r="W172" i="14"/>
  <c r="X172" i="14" s="1"/>
  <c r="W171" i="14"/>
  <c r="X171" i="14" s="1"/>
  <c r="W170" i="14"/>
  <c r="X170" i="14" s="1"/>
  <c r="W169" i="14"/>
  <c r="X169" i="14" s="1"/>
  <c r="W168" i="14"/>
  <c r="X168" i="14" s="1"/>
  <c r="W167" i="14"/>
  <c r="X167" i="14" s="1"/>
  <c r="W166" i="14"/>
  <c r="X166" i="14" s="1"/>
  <c r="W165" i="14"/>
  <c r="X165" i="14" s="1"/>
  <c r="W24" i="14"/>
  <c r="X24" i="14" s="1"/>
  <c r="W77" i="14"/>
  <c r="X77" i="14" s="1"/>
  <c r="W50" i="14"/>
  <c r="X50" i="14" s="1"/>
  <c r="W91" i="14"/>
  <c r="X91" i="14" s="1"/>
  <c r="W164" i="14"/>
  <c r="X164" i="14" s="1"/>
  <c r="W8" i="14"/>
  <c r="X8" i="14" s="1"/>
  <c r="W163" i="14"/>
  <c r="X163" i="14" s="1"/>
  <c r="W6" i="14"/>
  <c r="X6" i="14" s="1"/>
  <c r="W128" i="14"/>
  <c r="X128" i="14" s="1"/>
  <c r="W120" i="14"/>
  <c r="X120" i="14" s="1"/>
  <c r="W64" i="14"/>
  <c r="X64" i="14" s="1"/>
  <c r="W117" i="14"/>
  <c r="X117" i="14" s="1"/>
  <c r="W127" i="14"/>
  <c r="X127" i="14" s="1"/>
  <c r="W70" i="14"/>
  <c r="X70" i="14" s="1"/>
  <c r="W162" i="14"/>
  <c r="X162" i="14" s="1"/>
  <c r="W113" i="14"/>
  <c r="X113" i="14" s="1"/>
  <c r="W161" i="14"/>
  <c r="X161" i="14" s="1"/>
  <c r="W62" i="14"/>
  <c r="X62" i="14" s="1"/>
  <c r="W42" i="14"/>
  <c r="X42" i="14" s="1"/>
  <c r="W126" i="14"/>
  <c r="X126" i="14" s="1"/>
  <c r="W160" i="14"/>
  <c r="X160" i="14" s="1"/>
  <c r="W63" i="14"/>
  <c r="X63" i="14" s="1"/>
  <c r="W159" i="14"/>
  <c r="X159" i="14" s="1"/>
  <c r="W158" i="14"/>
  <c r="X158" i="14" s="1"/>
  <c r="W105" i="14"/>
  <c r="X105" i="14" s="1"/>
  <c r="W74" i="14"/>
  <c r="X74" i="14" s="1"/>
  <c r="W157" i="14"/>
  <c r="X157" i="14" s="1"/>
  <c r="W156" i="14"/>
  <c r="X156" i="14" s="1"/>
  <c r="W155" i="14"/>
  <c r="X155" i="14" s="1"/>
  <c r="W129" i="14"/>
  <c r="X129" i="14" s="1"/>
  <c r="W124" i="14"/>
  <c r="X124" i="14" s="1"/>
  <c r="W154" i="14"/>
  <c r="X154" i="14" s="1"/>
  <c r="W153" i="14"/>
  <c r="X153" i="14" s="1"/>
  <c r="W152" i="14"/>
  <c r="X152" i="14" s="1"/>
  <c r="W151" i="14"/>
  <c r="X151" i="14" s="1"/>
  <c r="W150" i="14"/>
  <c r="X150" i="14" s="1"/>
  <c r="W149" i="14"/>
  <c r="X149" i="14" s="1"/>
  <c r="W148" i="14"/>
  <c r="X148" i="14" s="1"/>
  <c r="W123" i="14"/>
  <c r="X123" i="14" s="1"/>
  <c r="W122" i="14"/>
  <c r="X122" i="14" s="1"/>
  <c r="W59" i="14"/>
  <c r="X59" i="14" s="1"/>
  <c r="W147" i="14"/>
  <c r="X147" i="14" s="1"/>
  <c r="W146" i="14"/>
  <c r="X146" i="14" s="1"/>
  <c r="W145" i="14"/>
  <c r="X145" i="14" s="1"/>
  <c r="W11" i="14"/>
  <c r="X11" i="14" s="1"/>
  <c r="W100" i="14"/>
  <c r="X100" i="14" s="1"/>
  <c r="W30" i="14"/>
  <c r="X30" i="14" s="1"/>
  <c r="W144" i="14"/>
  <c r="X144" i="14" s="1"/>
  <c r="W143" i="14"/>
  <c r="X143" i="14" s="1"/>
  <c r="W103" i="14"/>
  <c r="X103" i="14" s="1"/>
  <c r="W142" i="14"/>
  <c r="X142" i="14" s="1"/>
  <c r="W75" i="14"/>
  <c r="X75" i="14" s="1"/>
  <c r="W141" i="14"/>
  <c r="X141" i="14" s="1"/>
  <c r="W140" i="14"/>
  <c r="X140" i="14" s="1"/>
  <c r="W88" i="14"/>
  <c r="X88" i="14" s="1"/>
  <c r="W139" i="14"/>
  <c r="X139" i="14" s="1"/>
  <c r="W121" i="14"/>
  <c r="X121" i="14" s="1"/>
  <c r="W138" i="14"/>
  <c r="X138" i="14" s="1"/>
  <c r="W111" i="14"/>
  <c r="X111" i="14" s="1"/>
  <c r="W137" i="14"/>
  <c r="X137" i="14" s="1"/>
  <c r="W115" i="14"/>
  <c r="X115" i="14" s="1"/>
  <c r="W118" i="14"/>
  <c r="X118" i="14" s="1"/>
  <c r="W102" i="14"/>
  <c r="X102" i="14" s="1"/>
  <c r="W15" i="14"/>
  <c r="X15" i="14" s="1"/>
  <c r="W136" i="14"/>
  <c r="X136" i="14" s="1"/>
  <c r="W135" i="14"/>
  <c r="X135" i="14" s="1"/>
  <c r="W96" i="14"/>
  <c r="X96" i="14" s="1"/>
  <c r="W116" i="14"/>
  <c r="X116" i="14" s="1"/>
  <c r="W93" i="14"/>
  <c r="X93" i="14" s="1"/>
  <c r="W99" i="14"/>
  <c r="X99" i="14" s="1"/>
  <c r="W12" i="14"/>
  <c r="X12" i="14" s="1"/>
  <c r="W109" i="14"/>
  <c r="X109" i="14" s="1"/>
  <c r="W58" i="14"/>
  <c r="X58" i="14" s="1"/>
  <c r="W134" i="14"/>
  <c r="X134" i="14" s="1"/>
  <c r="W20" i="14"/>
  <c r="X20" i="14" s="1"/>
  <c r="W101" i="14"/>
  <c r="X101" i="14" s="1"/>
  <c r="W133" i="14"/>
  <c r="X133" i="14" s="1"/>
  <c r="W132" i="14"/>
  <c r="X132" i="14" s="1"/>
  <c r="W57" i="14"/>
  <c r="X57" i="14" s="1"/>
  <c r="W92" i="14"/>
  <c r="X92" i="14" s="1"/>
  <c r="W61" i="14"/>
  <c r="X61" i="14" s="1"/>
  <c r="W131" i="14"/>
  <c r="X131" i="14" s="1"/>
  <c r="W9" i="14"/>
  <c r="X9" i="14" s="1"/>
  <c r="W89" i="14"/>
  <c r="X89" i="14" s="1"/>
  <c r="W5" i="14"/>
  <c r="X5" i="14" s="1"/>
  <c r="W13" i="14"/>
  <c r="X13" i="14" s="1"/>
  <c r="W108" i="14"/>
  <c r="X108" i="14" s="1"/>
  <c r="W36" i="14"/>
  <c r="X36" i="14" s="1"/>
  <c r="W10" i="14"/>
  <c r="X10" i="14" s="1"/>
  <c r="W3" i="14"/>
  <c r="X3" i="14" s="1"/>
  <c r="W224" i="13"/>
  <c r="X224" i="13" s="1"/>
  <c r="W223" i="13"/>
  <c r="X223" i="13" s="1"/>
  <c r="W217" i="13"/>
  <c r="X217" i="13" s="1"/>
  <c r="W125" i="13"/>
  <c r="X125" i="13" s="1"/>
  <c r="W216" i="13"/>
  <c r="X216" i="13" s="1"/>
  <c r="W101" i="13"/>
  <c r="X101" i="13" s="1"/>
  <c r="W10" i="13"/>
  <c r="X10" i="13" s="1"/>
  <c r="W219" i="13"/>
  <c r="X219" i="13" s="1"/>
  <c r="W132" i="13"/>
  <c r="X132" i="13" s="1"/>
  <c r="W218" i="13"/>
  <c r="X218" i="13" s="1"/>
  <c r="W146" i="13"/>
  <c r="X146" i="13" s="1"/>
  <c r="W215" i="13"/>
  <c r="X215" i="13" s="1"/>
  <c r="W214" i="13"/>
  <c r="X214" i="13" s="1"/>
  <c r="W145" i="13"/>
  <c r="X145" i="13" s="1"/>
  <c r="W213" i="13"/>
  <c r="X213" i="13" s="1"/>
  <c r="W212" i="13"/>
  <c r="X212" i="13" s="1"/>
  <c r="W211" i="13"/>
  <c r="X211" i="13" s="1"/>
  <c r="W210" i="13"/>
  <c r="X210" i="13" s="1"/>
  <c r="W209" i="13"/>
  <c r="X209" i="13" s="1"/>
  <c r="W208" i="13"/>
  <c r="X208" i="13" s="1"/>
  <c r="W129" i="13"/>
  <c r="X129" i="13" s="1"/>
  <c r="W207" i="13"/>
  <c r="X207" i="13" s="1"/>
  <c r="W206" i="13"/>
  <c r="X206" i="13" s="1"/>
  <c r="W21" i="13"/>
  <c r="X21" i="13" s="1"/>
  <c r="W15" i="13"/>
  <c r="X15" i="13" s="1"/>
  <c r="W121" i="13"/>
  <c r="X121" i="13" s="1"/>
  <c r="W205" i="13"/>
  <c r="X205" i="13" s="1"/>
  <c r="W12" i="13"/>
  <c r="X12" i="13" s="1"/>
  <c r="W165" i="13"/>
  <c r="X165" i="13" s="1"/>
  <c r="W201" i="13"/>
  <c r="X201" i="13" s="1"/>
  <c r="W200" i="13"/>
  <c r="X200" i="13" s="1"/>
  <c r="W204" i="13"/>
  <c r="X204" i="13" s="1"/>
  <c r="W199" i="13"/>
  <c r="X199" i="13" s="1"/>
  <c r="W198" i="13"/>
  <c r="X198" i="13" s="1"/>
  <c r="W197" i="13"/>
  <c r="X197" i="13" s="1"/>
  <c r="W203" i="13"/>
  <c r="X203" i="13" s="1"/>
  <c r="W157" i="13"/>
  <c r="X157" i="13" s="1"/>
  <c r="W196" i="13"/>
  <c r="X196" i="13" s="1"/>
  <c r="W159" i="13"/>
  <c r="X159" i="13" s="1"/>
  <c r="W32" i="13"/>
  <c r="X32" i="13" s="1"/>
  <c r="W195" i="13"/>
  <c r="X195" i="13" s="1"/>
  <c r="W153" i="13"/>
  <c r="X153" i="13" s="1"/>
  <c r="W72" i="13"/>
  <c r="X72" i="13" s="1"/>
  <c r="W31" i="13"/>
  <c r="X31" i="13" s="1"/>
  <c r="W70" i="13"/>
  <c r="X70" i="13" s="1"/>
  <c r="W202" i="13"/>
  <c r="X202" i="13" s="1"/>
  <c r="W136" i="13"/>
  <c r="X136" i="13" s="1"/>
  <c r="W194" i="13"/>
  <c r="X194" i="13" s="1"/>
  <c r="W139" i="13"/>
  <c r="X139" i="13" s="1"/>
  <c r="W193" i="13"/>
  <c r="X193" i="13" s="1"/>
  <c r="W143" i="13"/>
  <c r="X143" i="13" s="1"/>
  <c r="W192" i="13"/>
  <c r="X192" i="13" s="1"/>
  <c r="W191" i="13"/>
  <c r="X191" i="13" s="1"/>
  <c r="W190" i="13"/>
  <c r="X190" i="13" s="1"/>
  <c r="W189" i="13"/>
  <c r="X189" i="13" s="1"/>
  <c r="W161" i="13"/>
  <c r="X161" i="13" s="1"/>
  <c r="W188" i="13"/>
  <c r="X188" i="13" s="1"/>
  <c r="W158" i="13"/>
  <c r="X158" i="13" s="1"/>
  <c r="W187" i="13"/>
  <c r="X187" i="13" s="1"/>
  <c r="W186" i="13"/>
  <c r="X186" i="13" s="1"/>
  <c r="W185" i="13"/>
  <c r="X185" i="13" s="1"/>
  <c r="W156" i="13"/>
  <c r="X156" i="13" s="1"/>
  <c r="W155" i="13"/>
  <c r="X155" i="13" s="1"/>
  <c r="W118" i="13"/>
  <c r="X118" i="13" s="1"/>
  <c r="W127" i="13"/>
  <c r="X127" i="13" s="1"/>
  <c r="W7" i="13"/>
  <c r="X7" i="13" s="1"/>
  <c r="W184" i="13"/>
  <c r="X184" i="13" s="1"/>
  <c r="W47" i="13"/>
  <c r="X47" i="13" s="1"/>
  <c r="W25" i="13"/>
  <c r="X25" i="13" s="1"/>
  <c r="W183" i="13"/>
  <c r="X183" i="13" s="1"/>
  <c r="W124" i="13"/>
  <c r="X124" i="13" s="1"/>
  <c r="W126" i="13"/>
  <c r="X126" i="13" s="1"/>
  <c r="W182" i="13"/>
  <c r="X182" i="13" s="1"/>
  <c r="W102" i="13"/>
  <c r="X102" i="13" s="1"/>
  <c r="W154" i="13"/>
  <c r="X154" i="13" s="1"/>
  <c r="W67" i="13"/>
  <c r="X67" i="13" s="1"/>
  <c r="W151" i="13"/>
  <c r="X151" i="13" s="1"/>
  <c r="W181" i="13"/>
  <c r="X181" i="13" s="1"/>
  <c r="W120" i="13"/>
  <c r="X120" i="13" s="1"/>
  <c r="W180" i="13"/>
  <c r="X180" i="13" s="1"/>
  <c r="W179" i="13"/>
  <c r="X179" i="13" s="1"/>
  <c r="W178" i="13"/>
  <c r="X178" i="13" s="1"/>
  <c r="W142" i="13"/>
  <c r="X142" i="13" s="1"/>
  <c r="W68" i="13"/>
  <c r="X68" i="13" s="1"/>
  <c r="W152" i="13"/>
  <c r="X152" i="13" s="1"/>
  <c r="W141" i="13"/>
  <c r="X141" i="13" s="1"/>
  <c r="W17" i="13"/>
  <c r="X17" i="13" s="1"/>
  <c r="W177" i="13"/>
  <c r="X177" i="13" s="1"/>
  <c r="W140" i="13"/>
  <c r="X140" i="13" s="1"/>
  <c r="W8" i="13"/>
  <c r="X8" i="13" s="1"/>
  <c r="W131" i="13"/>
  <c r="X131" i="13" s="1"/>
  <c r="W39" i="13"/>
  <c r="X39" i="13" s="1"/>
  <c r="W119" i="13"/>
  <c r="X119" i="13" s="1"/>
  <c r="W176" i="13"/>
  <c r="X176" i="13" s="1"/>
  <c r="W103" i="13"/>
  <c r="X103" i="13" s="1"/>
  <c r="W150" i="13"/>
  <c r="X150" i="13" s="1"/>
  <c r="W175" i="13"/>
  <c r="X175" i="13" s="1"/>
  <c r="W110" i="13"/>
  <c r="X110" i="13" s="1"/>
  <c r="W174" i="13"/>
  <c r="X174" i="13" s="1"/>
  <c r="W173" i="13"/>
  <c r="X173" i="13" s="1"/>
  <c r="W172" i="13"/>
  <c r="X172" i="13" s="1"/>
  <c r="W149" i="13"/>
  <c r="X149" i="13" s="1"/>
  <c r="W116" i="13"/>
  <c r="X116" i="13" s="1"/>
  <c r="W100" i="13"/>
  <c r="X100" i="13" s="1"/>
  <c r="W97" i="13"/>
  <c r="X97" i="13" s="1"/>
  <c r="W98" i="13"/>
  <c r="X98" i="13" s="1"/>
  <c r="W148" i="13"/>
  <c r="X148" i="13" s="1"/>
  <c r="W134" i="13"/>
  <c r="X134" i="13" s="1"/>
  <c r="W113" i="13"/>
  <c r="X113" i="13" s="1"/>
  <c r="W133" i="13"/>
  <c r="X133" i="13" s="1"/>
  <c r="W5" i="13"/>
  <c r="X5" i="13" s="1"/>
  <c r="W137" i="13"/>
  <c r="X137" i="13" s="1"/>
  <c r="W171" i="13"/>
  <c r="X171" i="13" s="1"/>
  <c r="W115" i="13"/>
  <c r="X115" i="13" s="1"/>
  <c r="X6" i="13"/>
  <c r="W170" i="13"/>
  <c r="X170" i="13" s="1"/>
  <c r="W112" i="13"/>
  <c r="X112" i="13" s="1"/>
  <c r="W66" i="13"/>
  <c r="X66" i="13" s="1"/>
  <c r="W3" i="13"/>
  <c r="X3" i="13" s="1"/>
  <c r="W9" i="13"/>
  <c r="X9" i="13" s="1"/>
  <c r="W27" i="13"/>
  <c r="X27" i="13" s="1"/>
  <c r="W138" i="13"/>
  <c r="X138" i="13" s="1"/>
  <c r="X4" i="13"/>
  <c r="Z142" i="2" l="1"/>
  <c r="Y180" i="2"/>
  <c r="Y232" i="2"/>
  <c r="Y160" i="2"/>
  <c r="Y126" i="2"/>
  <c r="X182" i="2"/>
  <c r="X158" i="2"/>
  <c r="X183" i="2"/>
  <c r="Y183" i="2" s="1"/>
  <c r="X159" i="2"/>
  <c r="Y125" i="2" s="1"/>
  <c r="X196" i="2"/>
  <c r="X233" i="2"/>
  <c r="X234" i="2"/>
  <c r="X235" i="2"/>
  <c r="X58" i="2"/>
  <c r="X9" i="2"/>
  <c r="X143" i="2"/>
  <c r="X236" i="2"/>
  <c r="X238" i="2"/>
  <c r="X144" i="2"/>
  <c r="X239" i="2"/>
  <c r="X146" i="2"/>
  <c r="X203" i="2"/>
  <c r="X237" i="2"/>
  <c r="X166" i="2"/>
  <c r="X198" i="2"/>
  <c r="X167" i="2"/>
  <c r="X162" i="2"/>
  <c r="X208" i="2"/>
  <c r="X188" i="2"/>
  <c r="X201" i="2"/>
  <c r="X240" i="2"/>
  <c r="X127" i="2"/>
  <c r="X5" i="2"/>
  <c r="X241" i="2"/>
  <c r="X65" i="2"/>
  <c r="X242" i="2"/>
  <c r="X204" i="2"/>
  <c r="X129" i="2"/>
  <c r="X197" i="2"/>
  <c r="X185" i="2"/>
  <c r="X25" i="2"/>
  <c r="X147" i="2"/>
  <c r="X11" i="2"/>
  <c r="X3" i="2"/>
  <c r="X243" i="2"/>
  <c r="X244" i="2"/>
  <c r="X186" i="2"/>
  <c r="X165" i="2"/>
  <c r="X168" i="2"/>
  <c r="X209" i="2"/>
  <c r="X189" i="2"/>
  <c r="X193" i="2"/>
  <c r="X44" i="2"/>
  <c r="X202" i="2"/>
  <c r="X170" i="2"/>
  <c r="X43" i="2"/>
  <c r="X192" i="2"/>
  <c r="X199" i="2"/>
  <c r="X246" i="2"/>
  <c r="X12" i="2"/>
  <c r="X247" i="2"/>
  <c r="X207" i="2"/>
  <c r="X206" i="2"/>
  <c r="X205" i="2"/>
  <c r="X213" i="2"/>
  <c r="X210" i="2"/>
  <c r="X248" i="2"/>
  <c r="X250" i="2"/>
  <c r="X18" i="2"/>
  <c r="Y20" i="2" s="1"/>
  <c r="X251" i="2"/>
  <c r="X225" i="2"/>
  <c r="X171" i="2"/>
  <c r="X4" i="2"/>
  <c r="X249" i="2"/>
  <c r="X214" i="2"/>
  <c r="Y134" i="2" s="1"/>
  <c r="X252" i="2"/>
  <c r="X216" i="2"/>
  <c r="X164" i="2"/>
  <c r="X200" i="2"/>
  <c r="X211" i="2"/>
  <c r="X245" i="2"/>
  <c r="X253" i="2"/>
  <c r="Y190" i="2" s="1"/>
  <c r="X6" i="2"/>
  <c r="X255" i="2"/>
  <c r="X215" i="2"/>
  <c r="Y8" i="2" s="1"/>
  <c r="X256" i="2"/>
  <c r="X254" i="2"/>
  <c r="Y194" i="2" s="1"/>
  <c r="X258" i="2"/>
  <c r="X259" i="2"/>
  <c r="X212" i="2"/>
  <c r="X257" i="2"/>
  <c r="Y221" i="2" s="1"/>
  <c r="X260" i="2"/>
  <c r="X261" i="2"/>
  <c r="X217" i="2"/>
  <c r="X148" i="2"/>
  <c r="X14" i="2"/>
  <c r="X262" i="2"/>
  <c r="X191" i="2"/>
  <c r="X263" i="2"/>
  <c r="Y51" i="2" s="1"/>
  <c r="X264" i="2"/>
  <c r="X266" i="2"/>
  <c r="X267" i="2"/>
  <c r="X265" i="2"/>
  <c r="Y231" i="2" s="1"/>
  <c r="X269" i="2"/>
  <c r="X31" i="2"/>
  <c r="X270" i="2"/>
  <c r="X268" i="2"/>
  <c r="X130" i="2"/>
  <c r="X17" i="2"/>
  <c r="X36" i="2"/>
  <c r="X271" i="2"/>
  <c r="X272" i="2"/>
  <c r="X273" i="2"/>
  <c r="X274" i="2"/>
  <c r="X275" i="2"/>
  <c r="X276" i="2"/>
  <c r="X277" i="2"/>
  <c r="X278" i="2"/>
  <c r="X161" i="2"/>
  <c r="Y184" i="2" s="1"/>
  <c r="X279" i="2"/>
  <c r="X281" i="2"/>
  <c r="X283" i="2"/>
  <c r="Y142" i="2"/>
  <c r="Y242" i="2" l="1"/>
  <c r="Y250" i="2"/>
  <c r="Y168" i="2"/>
  <c r="Y43" i="2"/>
  <c r="Y241" i="2"/>
  <c r="Y188" i="2"/>
  <c r="Y198" i="2"/>
  <c r="Y146" i="2"/>
  <c r="Y236" i="2"/>
  <c r="Y274" i="2"/>
  <c r="Y36" i="2"/>
  <c r="Y247" i="2"/>
  <c r="Y147" i="2"/>
  <c r="Y213" i="2"/>
  <c r="Y203" i="2"/>
  <c r="Y244" i="2"/>
  <c r="Y201" i="2"/>
  <c r="Y167" i="2"/>
  <c r="Y235" i="2"/>
  <c r="Y196" i="2"/>
  <c r="Y182" i="2"/>
  <c r="Y209" i="2"/>
  <c r="Y270" i="2"/>
  <c r="Y159" i="2"/>
  <c r="Y58" i="2"/>
  <c r="Y18" i="2"/>
  <c r="Y243" i="2"/>
  <c r="Y44" i="2"/>
  <c r="Y191" i="2"/>
  <c r="Y185" i="2"/>
  <c r="Y233" i="2"/>
  <c r="Y211" i="2"/>
  <c r="Y205" i="2"/>
  <c r="Y127" i="2"/>
  <c r="Y234" i="2"/>
  <c r="Y3" i="2"/>
  <c r="Y5" i="2"/>
  <c r="Y253" i="2"/>
  <c r="Y202" i="2"/>
  <c r="Y158" i="2"/>
  <c r="Y277" i="2"/>
  <c r="Y273" i="2"/>
  <c r="Y17" i="2"/>
  <c r="Y278" i="2"/>
  <c r="Y204" i="2"/>
  <c r="Y238" i="2"/>
  <c r="Y269" i="2"/>
  <c r="Y228" i="2"/>
  <c r="Y267" i="2"/>
  <c r="Y6" i="2"/>
  <c r="Y169" i="2"/>
  <c r="Y217" i="2"/>
  <c r="Y251" i="2"/>
  <c r="Y212" i="2"/>
  <c r="Y255" i="2"/>
  <c r="Y256" i="2"/>
  <c r="Y215" i="2"/>
  <c r="Y225" i="2"/>
  <c r="Y206" i="2"/>
  <c r="Y245" i="2"/>
  <c r="Y207" i="2"/>
  <c r="Y4" i="2"/>
  <c r="Y192" i="2"/>
  <c r="Y199" i="2"/>
  <c r="Y197" i="2"/>
  <c r="Y148" i="2"/>
  <c r="Y281" i="2"/>
  <c r="Y283" i="2"/>
  <c r="Y279" i="2"/>
  <c r="Y276" i="2"/>
  <c r="Y272" i="2"/>
  <c r="Y130" i="2"/>
  <c r="Y216" i="2"/>
  <c r="Y31" i="2"/>
  <c r="Y33" i="2"/>
  <c r="Y266" i="2"/>
  <c r="Y28" i="2"/>
  <c r="Y262" i="2"/>
  <c r="Y260" i="2"/>
  <c r="Y261" i="2"/>
  <c r="Y258" i="2"/>
  <c r="Y259" i="2"/>
  <c r="Y170" i="2"/>
  <c r="Y252" i="2"/>
  <c r="Y200" i="2"/>
  <c r="Y210" i="2"/>
  <c r="Y246" i="2"/>
  <c r="Y193" i="2"/>
  <c r="Y171" i="2"/>
  <c r="Y12" i="2"/>
  <c r="Y144" i="2"/>
  <c r="Y165" i="2"/>
  <c r="Y25" i="2"/>
  <c r="Y208" i="2"/>
  <c r="Y166" i="2"/>
  <c r="Y239" i="2"/>
  <c r="Y162" i="2"/>
  <c r="Y9" i="2"/>
  <c r="Y143" i="2"/>
  <c r="Y161" i="2"/>
  <c r="Y189" i="2"/>
  <c r="Y275" i="2"/>
  <c r="Y271" i="2"/>
  <c r="Y268" i="2"/>
  <c r="Y265" i="2"/>
  <c r="Y263" i="2"/>
  <c r="Y264" i="2"/>
  <c r="Y249" i="2"/>
  <c r="Y14" i="2"/>
  <c r="Y257" i="2"/>
  <c r="Y254" i="2"/>
  <c r="Y214" i="2"/>
  <c r="Y186" i="2"/>
  <c r="Y248" i="2"/>
  <c r="Y164" i="2"/>
  <c r="Y11" i="2"/>
  <c r="Y129" i="2"/>
  <c r="Y240" i="2"/>
  <c r="Y65" i="2"/>
  <c r="Y237" i="2"/>
  <c r="Y217" i="17"/>
  <c r="Y234" i="16"/>
  <c r="Z282" i="15"/>
  <c r="Y107" i="14"/>
  <c r="Y143" i="13"/>
  <c r="Z191" i="2"/>
  <c r="Y190" i="14" l="1"/>
  <c r="Y189" i="14"/>
  <c r="Y188" i="14"/>
  <c r="Y187" i="14"/>
  <c r="Y186" i="14"/>
  <c r="Y224" i="13"/>
  <c r="Y192" i="13"/>
  <c r="Y191" i="13"/>
  <c r="Y190" i="13"/>
  <c r="Y189" i="13"/>
  <c r="Z217" i="2"/>
  <c r="Z256" i="2"/>
  <c r="Z262" i="2"/>
  <c r="Z264" i="2"/>
  <c r="Z267" i="2"/>
  <c r="Y125" i="14"/>
  <c r="Y185" i="14"/>
  <c r="Y156" i="13"/>
  <c r="Y223" i="13"/>
  <c r="Z212" i="2"/>
  <c r="Z205" i="2"/>
  <c r="Y184" i="14"/>
  <c r="Y217" i="13"/>
  <c r="Z211" i="2"/>
  <c r="Z245" i="2"/>
  <c r="Y216" i="17"/>
  <c r="Y128" i="17"/>
  <c r="Y215" i="17"/>
  <c r="Y214" i="17"/>
  <c r="Y145" i="17"/>
  <c r="Y235" i="16"/>
  <c r="Y161" i="16"/>
  <c r="Y258" i="16"/>
  <c r="Y257" i="16"/>
  <c r="Z236" i="15"/>
  <c r="Z279" i="15"/>
  <c r="Z276" i="15"/>
  <c r="Z189" i="15"/>
  <c r="Z265" i="15"/>
  <c r="Y144" i="17" l="1"/>
  <c r="Y199" i="16"/>
  <c r="Z221" i="15"/>
  <c r="Y72" i="17" l="1"/>
  <c r="Y62" i="16"/>
  <c r="Z43" i="15"/>
  <c r="Y213" i="17"/>
  <c r="Y256" i="16"/>
  <c r="Z289" i="15"/>
  <c r="Y212" i="17"/>
  <c r="Y198" i="16"/>
  <c r="Z239" i="15"/>
  <c r="Y116" i="17"/>
  <c r="Y162" i="16"/>
  <c r="Z187" i="15"/>
  <c r="Y117" i="17"/>
  <c r="Y170" i="16"/>
  <c r="Z190" i="15"/>
  <c r="Y6" i="13" l="1"/>
  <c r="Y211" i="17"/>
  <c r="Y215" i="16"/>
  <c r="Z251" i="15"/>
  <c r="Y105" i="17"/>
  <c r="Y151" i="16"/>
  <c r="Z183" i="15"/>
  <c r="Y137" i="17"/>
  <c r="Y187" i="16"/>
  <c r="Z246" i="15"/>
  <c r="Y183" i="14"/>
  <c r="Y175" i="13"/>
  <c r="Z237" i="2"/>
  <c r="Y70" i="17"/>
  <c r="Y103" i="16"/>
  <c r="Z56" i="15"/>
  <c r="Y119" i="14"/>
  <c r="Y155" i="13"/>
  <c r="Z199" i="2"/>
  <c r="Y182" i="14"/>
  <c r="Y125" i="13"/>
  <c r="Z263" i="2"/>
  <c r="Y181" i="14"/>
  <c r="Y216" i="13"/>
  <c r="Z283" i="2"/>
  <c r="Y180" i="14"/>
  <c r="Y185" i="13"/>
  <c r="Z240" i="2"/>
  <c r="Y210" i="17" l="1"/>
  <c r="Y255" i="16"/>
  <c r="Z259" i="15"/>
  <c r="Y209" i="17" l="1"/>
  <c r="Y105" i="16"/>
  <c r="Z304" i="15"/>
  <c r="Y136" i="17"/>
  <c r="Y220" i="16"/>
  <c r="Z219" i="15"/>
  <c r="Y104" i="17"/>
  <c r="Y130" i="16"/>
  <c r="Z185" i="15"/>
  <c r="Y208" i="17"/>
  <c r="Y254" i="16"/>
  <c r="Z277" i="15"/>
  <c r="Y207" i="17"/>
  <c r="Y253" i="16"/>
  <c r="Z249" i="15"/>
  <c r="Y149" i="17"/>
  <c r="Y219" i="16"/>
  <c r="Z247" i="15"/>
  <c r="Y36" i="14" l="1"/>
  <c r="Y108" i="14"/>
  <c r="Y13" i="14"/>
  <c r="Y89" i="14"/>
  <c r="Y132" i="14"/>
  <c r="Y9" i="14"/>
  <c r="Y57" i="14"/>
  <c r="Y12" i="14"/>
  <c r="Y134" i="14"/>
  <c r="Y133" i="14"/>
  <c r="Y96" i="14"/>
  <c r="Y102" i="14"/>
  <c r="Y101" i="14"/>
  <c r="Y58" i="14"/>
  <c r="Y99" i="14"/>
  <c r="Y10" i="14"/>
  <c r="Y109" i="14"/>
  <c r="Y20" i="14"/>
  <c r="Y135" i="14"/>
  <c r="Y136" i="14"/>
  <c r="Y15" i="14"/>
  <c r="Y5" i="14"/>
  <c r="Y118" i="14"/>
  <c r="Y115" i="14"/>
  <c r="Y139" i="14"/>
  <c r="Y141" i="14"/>
  <c r="Y137" i="14"/>
  <c r="Y131" i="14"/>
  <c r="Y61" i="14"/>
  <c r="Y93" i="14"/>
  <c r="Y111" i="14"/>
  <c r="Y142" i="14"/>
  <c r="Y138" i="14"/>
  <c r="Y92" i="14"/>
  <c r="Y88" i="14"/>
  <c r="Y116" i="14"/>
  <c r="Y140" i="14"/>
  <c r="Y121" i="14"/>
  <c r="Y103" i="14"/>
  <c r="Y143" i="14"/>
  <c r="Y144" i="14"/>
  <c r="Y30" i="14"/>
  <c r="Y100" i="14"/>
  <c r="Y11" i="14"/>
  <c r="Y145" i="14"/>
  <c r="Y75" i="14"/>
  <c r="Y146" i="14"/>
  <c r="Y147" i="14"/>
  <c r="Y59" i="14"/>
  <c r="Y122" i="14"/>
  <c r="Y123" i="14"/>
  <c r="Y148" i="14"/>
  <c r="Y149" i="14"/>
  <c r="Y150" i="14"/>
  <c r="Y151" i="14"/>
  <c r="Y152" i="14"/>
  <c r="Y153" i="14"/>
  <c r="Y154" i="14"/>
  <c r="Y124" i="14"/>
  <c r="Y129" i="14"/>
  <c r="Y155" i="14"/>
  <c r="Y156" i="14"/>
  <c r="Y157" i="14"/>
  <c r="Y74" i="14"/>
  <c r="Y105" i="14"/>
  <c r="Y158" i="14"/>
  <c r="Y159" i="14"/>
  <c r="Y63" i="14"/>
  <c r="Y160" i="14"/>
  <c r="Y126" i="14"/>
  <c r="Y42" i="14"/>
  <c r="Y62" i="14"/>
  <c r="Y161" i="14"/>
  <c r="Y113" i="14"/>
  <c r="Y162" i="14"/>
  <c r="Y70" i="14"/>
  <c r="Y127" i="14"/>
  <c r="Y117" i="14"/>
  <c r="Y64" i="14"/>
  <c r="Y120" i="14"/>
  <c r="Y128" i="14"/>
  <c r="Y6" i="14"/>
  <c r="Y163" i="14"/>
  <c r="Y8" i="14"/>
  <c r="Y164" i="14"/>
  <c r="Y91" i="14"/>
  <c r="Y50" i="14"/>
  <c r="Y77" i="14"/>
  <c r="Y24" i="14"/>
  <c r="Y165" i="14"/>
  <c r="Y166" i="14"/>
  <c r="Y167" i="14"/>
  <c r="Y168" i="14"/>
  <c r="Y169" i="14"/>
  <c r="Y170" i="14"/>
  <c r="Y171" i="14"/>
  <c r="Y172" i="14"/>
  <c r="Y94" i="14"/>
  <c r="Y173" i="14"/>
  <c r="Y174" i="14"/>
  <c r="Y175" i="14"/>
  <c r="Y176" i="14"/>
  <c r="Y106" i="14"/>
  <c r="Y177" i="14"/>
  <c r="Y178" i="14"/>
  <c r="Y179" i="14"/>
  <c r="Y4" i="14"/>
  <c r="Y79" i="14"/>
  <c r="Z5" i="15"/>
  <c r="Z145" i="15"/>
  <c r="Z165" i="15"/>
  <c r="Z216" i="15"/>
  <c r="Z162" i="15"/>
  <c r="Z163" i="15"/>
  <c r="Z208" i="15"/>
  <c r="Z155" i="15"/>
  <c r="Z149" i="15"/>
  <c r="Z14" i="15"/>
  <c r="Z96" i="15"/>
  <c r="Z154" i="15"/>
  <c r="Z144" i="15"/>
  <c r="Z7" i="15"/>
  <c r="Z42" i="15"/>
  <c r="Z182" i="15"/>
  <c r="Z211" i="15"/>
  <c r="Z24" i="15"/>
  <c r="Z95" i="15"/>
  <c r="Z206" i="15"/>
  <c r="Z146" i="15"/>
  <c r="Z19" i="15"/>
  <c r="Z142" i="15"/>
  <c r="Z3" i="15"/>
  <c r="Z254" i="15"/>
  <c r="Z57" i="15"/>
  <c r="Z220" i="15"/>
  <c r="Z164" i="15"/>
  <c r="Z173" i="15"/>
  <c r="Z148" i="15"/>
  <c r="Z248" i="15"/>
  <c r="Z184" i="15"/>
  <c r="Z188" i="15"/>
  <c r="Z222" i="15"/>
  <c r="Z169" i="15"/>
  <c r="Z150" i="15"/>
  <c r="Z250" i="15"/>
  <c r="Z212" i="15"/>
  <c r="Z153" i="15"/>
  <c r="Z253" i="15"/>
  <c r="Z29" i="15"/>
  <c r="Z228" i="15"/>
  <c r="Z255" i="15"/>
  <c r="Z209" i="15"/>
  <c r="Z274" i="15"/>
  <c r="Z214" i="15"/>
  <c r="Z256" i="15"/>
  <c r="Z215" i="15"/>
  <c r="Z257" i="15"/>
  <c r="Z186" i="15"/>
  <c r="Z258" i="15"/>
  <c r="Z172" i="15"/>
  <c r="Z152" i="15"/>
  <c r="Z260" i="15"/>
  <c r="Z262" i="15"/>
  <c r="Z151" i="15"/>
  <c r="Z210" i="15"/>
  <c r="Z194" i="15"/>
  <c r="Z28" i="15"/>
  <c r="Z205" i="15"/>
  <c r="Z18" i="15"/>
  <c r="Z11" i="15"/>
  <c r="Z227" i="15"/>
  <c r="Z4" i="15"/>
  <c r="Z261" i="15"/>
  <c r="Z238" i="15"/>
  <c r="Z263" i="15"/>
  <c r="Z15" i="15"/>
  <c r="Z252" i="15"/>
  <c r="Z229" i="15"/>
  <c r="Z264" i="15"/>
  <c r="Z23" i="15"/>
  <c r="Z195" i="15"/>
  <c r="Z16" i="15"/>
  <c r="Z79" i="15"/>
  <c r="Z21" i="15"/>
  <c r="Z6" i="15"/>
  <c r="Z31" i="15"/>
  <c r="Z267" i="15"/>
  <c r="Z268" i="15"/>
  <c r="Z290" i="15"/>
  <c r="Z233" i="15"/>
  <c r="Z284" i="15"/>
  <c r="Z285" i="15"/>
  <c r="Z269" i="15"/>
  <c r="Z167" i="15"/>
  <c r="Z270" i="15"/>
  <c r="Z271" i="15"/>
  <c r="Z48" i="15"/>
  <c r="Z213" i="15"/>
  <c r="Z196" i="15"/>
  <c r="Z286" i="15"/>
  <c r="Z272" i="15"/>
  <c r="Z273" i="15"/>
  <c r="Z224" i="15"/>
  <c r="Z275" i="15"/>
  <c r="Z174" i="15"/>
  <c r="Z12" i="15"/>
  <c r="Z287" i="15"/>
  <c r="Z68" i="15"/>
  <c r="Z237" i="15"/>
  <c r="Z288" i="15"/>
  <c r="Z278" i="15"/>
  <c r="Z191" i="15"/>
  <c r="Z197" i="15"/>
  <c r="Z280" i="15"/>
  <c r="Z92" i="15"/>
  <c r="Z281" i="15"/>
  <c r="Z291" i="15"/>
  <c r="Z283" i="15"/>
  <c r="Z292" i="15"/>
  <c r="Z293" i="15"/>
  <c r="Z295" i="15"/>
  <c r="Z218" i="15"/>
  <c r="Z294" i="15"/>
  <c r="Z296" i="15"/>
  <c r="Z297" i="15"/>
  <c r="Z52" i="15"/>
  <c r="Z298" i="15"/>
  <c r="Z171" i="15"/>
  <c r="Z266" i="15"/>
  <c r="Z204" i="15"/>
  <c r="Z299" i="15"/>
  <c r="Z300" i="15"/>
  <c r="Z301" i="15"/>
  <c r="Z51" i="15"/>
  <c r="Z223" i="15"/>
  <c r="Z302" i="15"/>
  <c r="Z303" i="15"/>
  <c r="Y11" i="16"/>
  <c r="Y107" i="16"/>
  <c r="Y7" i="16"/>
  <c r="Y104" i="16"/>
  <c r="Y100" i="16"/>
  <c r="Y24" i="16"/>
  <c r="Y132" i="16"/>
  <c r="Y135" i="16"/>
  <c r="Y28" i="16"/>
  <c r="Y183" i="16"/>
  <c r="Y9" i="16"/>
  <c r="Y155" i="16"/>
  <c r="Y112" i="16"/>
  <c r="Y172" i="16"/>
  <c r="Y102" i="16"/>
  <c r="Y8" i="16"/>
  <c r="Y43" i="16"/>
  <c r="Y27" i="16"/>
  <c r="Y4" i="16"/>
  <c r="Y61" i="16"/>
  <c r="Y175" i="16"/>
  <c r="Y184" i="16"/>
  <c r="Y128" i="16"/>
  <c r="Y31" i="16"/>
  <c r="Y99" i="16"/>
  <c r="Y207" i="16"/>
  <c r="Y101" i="16"/>
  <c r="Y22" i="16"/>
  <c r="Y106" i="16"/>
  <c r="Y208" i="16"/>
  <c r="Y209" i="16"/>
  <c r="Y188" i="16"/>
  <c r="Y35" i="16"/>
  <c r="Y186" i="16"/>
  <c r="Y174" i="16"/>
  <c r="Y211" i="16"/>
  <c r="Y212" i="16"/>
  <c r="Y225" i="16"/>
  <c r="Y182" i="16"/>
  <c r="Y69" i="16"/>
  <c r="Y214" i="16"/>
  <c r="Y66" i="16"/>
  <c r="Y176" i="16"/>
  <c r="Y210" i="16"/>
  <c r="Y136" i="16"/>
  <c r="Y152" i="16"/>
  <c r="Y32" i="16"/>
  <c r="Y65" i="16"/>
  <c r="Y216" i="16"/>
  <c r="Y217" i="16"/>
  <c r="Y218" i="16"/>
  <c r="Y221" i="16"/>
  <c r="Y222" i="16"/>
  <c r="Y223" i="16"/>
  <c r="Y226" i="16"/>
  <c r="Y21" i="16"/>
  <c r="Y189" i="16"/>
  <c r="Y173" i="16"/>
  <c r="Y241" i="16"/>
  <c r="Y224" i="16"/>
  <c r="Y185" i="16"/>
  <c r="Y242" i="16"/>
  <c r="Y153" i="16"/>
  <c r="Y213" i="16"/>
  <c r="Y227" i="16"/>
  <c r="Y13" i="16"/>
  <c r="Y12" i="16"/>
  <c r="Y164" i="16"/>
  <c r="Y72" i="16"/>
  <c r="Y137" i="16"/>
  <c r="Y236" i="16"/>
  <c r="Y17" i="16"/>
  <c r="Y228" i="16"/>
  <c r="Y179" i="16"/>
  <c r="Y229" i="16"/>
  <c r="Y160" i="16"/>
  <c r="Y230" i="16"/>
  <c r="Y180" i="16"/>
  <c r="Y165" i="16"/>
  <c r="Y159" i="16"/>
  <c r="Y195" i="16"/>
  <c r="Y237" i="16"/>
  <c r="Y238" i="16"/>
  <c r="Y5" i="16"/>
  <c r="Y231" i="16"/>
  <c r="Y3" i="16"/>
  <c r="Y232" i="16"/>
  <c r="Y233" i="16"/>
  <c r="Y239" i="16"/>
  <c r="Y58" i="16"/>
  <c r="Y240" i="16"/>
  <c r="Y44" i="16"/>
  <c r="Y138" i="16"/>
  <c r="Y163" i="16"/>
  <c r="Y243" i="16"/>
  <c r="Y46" i="16"/>
  <c r="Y47" i="16"/>
  <c r="Y244" i="16"/>
  <c r="Y113" i="16"/>
  <c r="Y245" i="16"/>
  <c r="Y178" i="16"/>
  <c r="Y196" i="16"/>
  <c r="Y249" i="16"/>
  <c r="Y25" i="16"/>
  <c r="Y133" i="16"/>
  <c r="Y246" i="16"/>
  <c r="Y247" i="16"/>
  <c r="Y39" i="16"/>
  <c r="Y251" i="16"/>
  <c r="Y202" i="16"/>
  <c r="Y262" i="16"/>
  <c r="Y109" i="16"/>
  <c r="Y54" i="16"/>
  <c r="Y108" i="16"/>
  <c r="Y248" i="16"/>
  <c r="Y181" i="16"/>
  <c r="Y142" i="16"/>
  <c r="Y169" i="16"/>
  <c r="Y206" i="16"/>
  <c r="Y263" i="16"/>
  <c r="Y145" i="16"/>
  <c r="Y139" i="16"/>
  <c r="Y266" i="16"/>
  <c r="Y10" i="16"/>
  <c r="Y264" i="16"/>
  <c r="Y265" i="16"/>
  <c r="Y267" i="16"/>
  <c r="Y41" i="16"/>
  <c r="Y252" i="16"/>
  <c r="Y33" i="17"/>
  <c r="Y67" i="17"/>
  <c r="Y132" i="17"/>
  <c r="Y92" i="17"/>
  <c r="Y113" i="17"/>
  <c r="Y79" i="17"/>
  <c r="Y9" i="17"/>
  <c r="Y64" i="17"/>
  <c r="Y32" i="17"/>
  <c r="Y134" i="17"/>
  <c r="Y76" i="17"/>
  <c r="Y106" i="17"/>
  <c r="Y20" i="17"/>
  <c r="Y8" i="17"/>
  <c r="Y150" i="17"/>
  <c r="Y154" i="17"/>
  <c r="Y6" i="17"/>
  <c r="Y31" i="17"/>
  <c r="Y21" i="17"/>
  <c r="Y109" i="17"/>
  <c r="Y68" i="17"/>
  <c r="Y108" i="17"/>
  <c r="Y151" i="17"/>
  <c r="Y16" i="17"/>
  <c r="Y125" i="17"/>
  <c r="Y131" i="17"/>
  <c r="Y90" i="17"/>
  <c r="Y127" i="17"/>
  <c r="Y73" i="17"/>
  <c r="Y133" i="17"/>
  <c r="Y93" i="17"/>
  <c r="Y155" i="17"/>
  <c r="Y121" i="17"/>
  <c r="Y110" i="17"/>
  <c r="Y153" i="17"/>
  <c r="Y120" i="17"/>
  <c r="Y156" i="17"/>
  <c r="Y7" i="17"/>
  <c r="Y157" i="17"/>
  <c r="Y158" i="17"/>
  <c r="Y152" i="17"/>
  <c r="Y159" i="17"/>
  <c r="Y111" i="17"/>
  <c r="Y3" i="17"/>
  <c r="Y107" i="17"/>
  <c r="Y160" i="17"/>
  <c r="Y142" i="17"/>
  <c r="Y112" i="17"/>
  <c r="Y10" i="17"/>
  <c r="Y5" i="17"/>
  <c r="Y161" i="17"/>
  <c r="Y30" i="17"/>
  <c r="Y69" i="17"/>
  <c r="Y162" i="17"/>
  <c r="Y163" i="17"/>
  <c r="Y164" i="17"/>
  <c r="Y165" i="17"/>
  <c r="Y166" i="17"/>
  <c r="Y167" i="17"/>
  <c r="Y94" i="17"/>
  <c r="Y168" i="17"/>
  <c r="Y169" i="17"/>
  <c r="Y170" i="17"/>
  <c r="Y39" i="17"/>
  <c r="Y171" i="17"/>
  <c r="Y172" i="17"/>
  <c r="Y173" i="17"/>
  <c r="Y174" i="17"/>
  <c r="Y175" i="17"/>
  <c r="Y126" i="17"/>
  <c r="Y123" i="17"/>
  <c r="Y176" i="17"/>
  <c r="Y177" i="17"/>
  <c r="Y141" i="17"/>
  <c r="Y178" i="17"/>
  <c r="Y179" i="17"/>
  <c r="Y180" i="17"/>
  <c r="Y181" i="17"/>
  <c r="Y182" i="17"/>
  <c r="Y66" i="17"/>
  <c r="Y183" i="17"/>
  <c r="Y143" i="17"/>
  <c r="Y184" i="17"/>
  <c r="Y185" i="17"/>
  <c r="Y129" i="17"/>
  <c r="Y146" i="17"/>
  <c r="Y147" i="17"/>
  <c r="Y186" i="17"/>
  <c r="Y46" i="17"/>
  <c r="Y124" i="17"/>
  <c r="Y139" i="17"/>
  <c r="Y47" i="17"/>
  <c r="Y96" i="17"/>
  <c r="Y148" i="17"/>
  <c r="Y122" i="17"/>
  <c r="Y140" i="17"/>
  <c r="Y187" i="17"/>
  <c r="Y24" i="17"/>
  <c r="Y89" i="17"/>
  <c r="Y188" i="17"/>
  <c r="Y189" i="17"/>
  <c r="Y40" i="17"/>
  <c r="Y190" i="17"/>
  <c r="Y191" i="17"/>
  <c r="Y192" i="17"/>
  <c r="Y85" i="17"/>
  <c r="Y71" i="17"/>
  <c r="Y84" i="17"/>
  <c r="Y193" i="17"/>
  <c r="Y194" i="17"/>
  <c r="Y98" i="17"/>
  <c r="Y114" i="17"/>
  <c r="Y78" i="17"/>
  <c r="Y195" i="17"/>
  <c r="Y100" i="17"/>
  <c r="Y99" i="17"/>
  <c r="Y196" i="17"/>
  <c r="Y11" i="17"/>
  <c r="Y197" i="17"/>
  <c r="Y198" i="17"/>
  <c r="Y199" i="17"/>
  <c r="Y95" i="17"/>
  <c r="Y200" i="17"/>
  <c r="Y201" i="17"/>
  <c r="Y202" i="17"/>
  <c r="Y203" i="17"/>
  <c r="Y204" i="17"/>
  <c r="Y205" i="17"/>
  <c r="Y206" i="17"/>
  <c r="Y4" i="17"/>
  <c r="Y14" i="16"/>
  <c r="Z8" i="15"/>
  <c r="Y3" i="14"/>
  <c r="Y4" i="13" l="1"/>
  <c r="Y138" i="13"/>
  <c r="Y115" i="13"/>
  <c r="Y27" i="13"/>
  <c r="Y9" i="13"/>
  <c r="Y112" i="13"/>
  <c r="Y170" i="13"/>
  <c r="Y98" i="13"/>
  <c r="Y97" i="13"/>
  <c r="Y134" i="13"/>
  <c r="Y5" i="13"/>
  <c r="Y3" i="13"/>
  <c r="Y66" i="13"/>
  <c r="Y171" i="13"/>
  <c r="Y178" i="13"/>
  <c r="Y137" i="13"/>
  <c r="Y113" i="13"/>
  <c r="Y148" i="13"/>
  <c r="Y133" i="13"/>
  <c r="Y176" i="13"/>
  <c r="Y100" i="13"/>
  <c r="Y140" i="13"/>
  <c r="Y141" i="13"/>
  <c r="Y116" i="13"/>
  <c r="Y149" i="13"/>
  <c r="Y172" i="13"/>
  <c r="Y173" i="13"/>
  <c r="Y174" i="13"/>
  <c r="Y110" i="13"/>
  <c r="Y131" i="13"/>
  <c r="Y120" i="13"/>
  <c r="Y150" i="13"/>
  <c r="Y39" i="13"/>
  <c r="Y17" i="13"/>
  <c r="Y103" i="13"/>
  <c r="Y177" i="13"/>
  <c r="Y152" i="13"/>
  <c r="Y68" i="13"/>
  <c r="Y181" i="13"/>
  <c r="Y151" i="13"/>
  <c r="Y179" i="13"/>
  <c r="Y193" i="13"/>
  <c r="Y139" i="13"/>
  <c r="Y180" i="13"/>
  <c r="Y119" i="13"/>
  <c r="Y194" i="13"/>
  <c r="Y136" i="13"/>
  <c r="Y8" i="13"/>
  <c r="Y67" i="13"/>
  <c r="Y183" i="13"/>
  <c r="Y47" i="13"/>
  <c r="Y202" i="13"/>
  <c r="Y154" i="13"/>
  <c r="Y182" i="13"/>
  <c r="Y142" i="13"/>
  <c r="Y70" i="13"/>
  <c r="Y126" i="13"/>
  <c r="Y31" i="13"/>
  <c r="Y124" i="13"/>
  <c r="Y72" i="13"/>
  <c r="Y153" i="13"/>
  <c r="Y186" i="13"/>
  <c r="Y187" i="13"/>
  <c r="Y195" i="13"/>
  <c r="Y32" i="13"/>
  <c r="Y158" i="13"/>
  <c r="Y159" i="13"/>
  <c r="Y196" i="13"/>
  <c r="Y157" i="13"/>
  <c r="Y188" i="13"/>
  <c r="Y203" i="13"/>
  <c r="Y197" i="13"/>
  <c r="Y161" i="13"/>
  <c r="Y198" i="13"/>
  <c r="Y184" i="13"/>
  <c r="Y199" i="13"/>
  <c r="Y102" i="13"/>
  <c r="Y204" i="13"/>
  <c r="Y200" i="13"/>
  <c r="Y25" i="13"/>
  <c r="Y201" i="13"/>
  <c r="Y7" i="13"/>
  <c r="Y165" i="13"/>
  <c r="Y12" i="13"/>
  <c r="Y205" i="13"/>
  <c r="Y121" i="13"/>
  <c r="Y15" i="13"/>
  <c r="Y127" i="13"/>
  <c r="Y21" i="13"/>
  <c r="Y206" i="13"/>
  <c r="Y207" i="13"/>
  <c r="Y129" i="13"/>
  <c r="Y208" i="13"/>
  <c r="Y209" i="13"/>
  <c r="Y210" i="13"/>
  <c r="Y211" i="13"/>
  <c r="Y212" i="13"/>
  <c r="Y118" i="13"/>
  <c r="Y213" i="13"/>
  <c r="Y145" i="13"/>
  <c r="Y214" i="13"/>
  <c r="Y215" i="13"/>
  <c r="Y146" i="13"/>
  <c r="Y218" i="13"/>
  <c r="Y132" i="13"/>
  <c r="Y219" i="13"/>
  <c r="Y10" i="13"/>
  <c r="Y101" i="13"/>
  <c r="Z159" i="2" l="1"/>
  <c r="Z232" i="2"/>
  <c r="Z58" i="2"/>
  <c r="Z184" i="2"/>
  <c r="Z180" i="2"/>
  <c r="Z182" i="2"/>
  <c r="Z160" i="2"/>
  <c r="Z183" i="2"/>
  <c r="Z125" i="2"/>
  <c r="Z167" i="2"/>
  <c r="Z144" i="2"/>
  <c r="Z234" i="2"/>
  <c r="Z196" i="2"/>
  <c r="Z233" i="2"/>
  <c r="Z158" i="2"/>
  <c r="Z9" i="2"/>
  <c r="Z235" i="2"/>
  <c r="Z143" i="2"/>
  <c r="Z236" i="2"/>
  <c r="Z238" i="2"/>
  <c r="Z146" i="2"/>
  <c r="Z201" i="2"/>
  <c r="Z162" i="2"/>
  <c r="Z203" i="2"/>
  <c r="Z198" i="2"/>
  <c r="Z188" i="2"/>
  <c r="Z166" i="2"/>
  <c r="Z241" i="2"/>
  <c r="Z185" i="2"/>
  <c r="Z127" i="2"/>
  <c r="Z65" i="2"/>
  <c r="Z242" i="2"/>
  <c r="Z204" i="2"/>
  <c r="Z197" i="2"/>
  <c r="Z129" i="2"/>
  <c r="Z25" i="2"/>
  <c r="Z147" i="2"/>
  <c r="Z239" i="2"/>
  <c r="Z208" i="2"/>
  <c r="Z5" i="2"/>
  <c r="Z3" i="2"/>
  <c r="Z209" i="2"/>
  <c r="Z193" i="2"/>
  <c r="Z192" i="2"/>
  <c r="Z44" i="2"/>
  <c r="Z168" i="2"/>
  <c r="Z189" i="2"/>
  <c r="Z246" i="2"/>
  <c r="Z247" i="2"/>
  <c r="Z265" i="2"/>
  <c r="Z244" i="2"/>
  <c r="Z213" i="2"/>
  <c r="Z210" i="2"/>
  <c r="Z165" i="2"/>
  <c r="Z248" i="2"/>
  <c r="Z250" i="2"/>
  <c r="Z202" i="2"/>
  <c r="Z251" i="2"/>
  <c r="Z18" i="2"/>
  <c r="Z225" i="2"/>
  <c r="Z243" i="2"/>
  <c r="Z43" i="2"/>
  <c r="Z186" i="2"/>
  <c r="Z171" i="2"/>
  <c r="Z249" i="2"/>
  <c r="Z216" i="2"/>
  <c r="Z269" i="2"/>
  <c r="Z170" i="2"/>
  <c r="Z214" i="2"/>
  <c r="Z31" i="2"/>
  <c r="Z252" i="2"/>
  <c r="Z4" i="2"/>
  <c r="Z164" i="2"/>
  <c r="Z253" i="2"/>
  <c r="Z6" i="2"/>
  <c r="Z255" i="2"/>
  <c r="Z215" i="2"/>
  <c r="Z270" i="2"/>
  <c r="Z11" i="2"/>
  <c r="Z254" i="2"/>
  <c r="Z268" i="2"/>
  <c r="Z130" i="2"/>
  <c r="Z258" i="2"/>
  <c r="Z259" i="2"/>
  <c r="Z257" i="2"/>
  <c r="Z17" i="2"/>
  <c r="Z36" i="2"/>
  <c r="Z260" i="2"/>
  <c r="Z261" i="2"/>
  <c r="Z207" i="2"/>
  <c r="Z12" i="2"/>
  <c r="Z14" i="2"/>
  <c r="Z148" i="2"/>
  <c r="Z271" i="2"/>
  <c r="Z272" i="2"/>
  <c r="Z266" i="2"/>
  <c r="Z273" i="2"/>
  <c r="Z274" i="2"/>
  <c r="Z275" i="2"/>
  <c r="Z276" i="2"/>
  <c r="Z277" i="2"/>
  <c r="Z278" i="2"/>
  <c r="Z161" i="2"/>
  <c r="Z200" i="2"/>
  <c r="Z279" i="2"/>
  <c r="Z206" i="2"/>
  <c r="Z281" i="2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B4" i="1"/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B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B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B19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B13" i="1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B9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B1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B20" i="1"/>
  <c r="B3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B7" i="1"/>
  <c r="B6" i="1"/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B10" i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Z126" i="2"/>
  <c r="Z192" i="15"/>
  <c r="X192" i="15"/>
  <c r="Y192" i="15" s="1"/>
  <c r="Y111" i="13"/>
  <c r="W111" i="13"/>
  <c r="X111" i="13" s="1"/>
  <c r="Y73" i="14"/>
  <c r="W73" i="14"/>
  <c r="X73" i="14" s="1"/>
  <c r="Z155" i="2"/>
  <c r="X155" i="2"/>
  <c r="Y155" i="2" s="1"/>
  <c r="Z147" i="15"/>
  <c r="X147" i="15"/>
  <c r="Y147" i="15" s="1"/>
  <c r="Z42" i="2"/>
  <c r="X42" i="2"/>
  <c r="Y42" i="2" s="1"/>
  <c r="X126" i="15"/>
  <c r="Y126" i="15" s="1"/>
  <c r="Z126" i="15"/>
  <c r="Y304" i="16"/>
  <c r="W304" i="16"/>
  <c r="X304" i="16" s="1"/>
  <c r="Z57" i="2"/>
  <c r="X57" i="2"/>
  <c r="Y57" i="2" s="1"/>
  <c r="Z297" i="2"/>
  <c r="X297" i="2"/>
  <c r="Y297" i="2" s="1"/>
  <c r="Y73" i="16"/>
  <c r="W73" i="16"/>
  <c r="X73" i="16" s="1"/>
</calcChain>
</file>

<file path=xl/sharedStrings.xml><?xml version="1.0" encoding="utf-8"?>
<sst xmlns="http://schemas.openxmlformats.org/spreadsheetml/2006/main" count="7092" uniqueCount="758">
  <si>
    <t>Название турнира</t>
  </si>
  <si>
    <t>Место</t>
  </si>
  <si>
    <t>33 и далее</t>
  </si>
  <si>
    <t>Личный чемпионат Свердловской области</t>
  </si>
  <si>
    <t>Кубок Свердловской области</t>
  </si>
  <si>
    <t>Первенство Свердловской области среди юношей и девушек до 19 лет</t>
  </si>
  <si>
    <t>Первенство Свердловской области среди юношей и девушек до 17 лет</t>
  </si>
  <si>
    <t>Первенство Свердловской области среди юношей и девушек до 15 лет</t>
  </si>
  <si>
    <t xml:space="preserve">Чемпионат города </t>
  </si>
  <si>
    <t>Первенство города  среди юношей и девушек до 17 лет</t>
  </si>
  <si>
    <t>Первенство города  среди юношей и девушек до 15 лет</t>
  </si>
  <si>
    <t>№ п/п</t>
  </si>
  <si>
    <t>Год рождения</t>
  </si>
  <si>
    <t>Тренер</t>
  </si>
  <si>
    <t>Спорстмен</t>
  </si>
  <si>
    <t>Разряд</t>
  </si>
  <si>
    <t>Город</t>
  </si>
  <si>
    <t>Текущий рейтинг</t>
  </si>
  <si>
    <t>Андреенко Олеся</t>
  </si>
  <si>
    <t>б/р</t>
  </si>
  <si>
    <t>Екатеринбург</t>
  </si>
  <si>
    <t>Коркина К.Е., Батырова А.А., Клементьев А.И.</t>
  </si>
  <si>
    <t>кмс</t>
  </si>
  <si>
    <t>Степанов Ю. Н.</t>
  </si>
  <si>
    <t>Богданова Марина</t>
  </si>
  <si>
    <t>Зубрилов Е.В., Созонов А.В.</t>
  </si>
  <si>
    <t>Викулова Наталья</t>
  </si>
  <si>
    <t>Володько Екатерина</t>
  </si>
  <si>
    <t>2ю</t>
  </si>
  <si>
    <t>Гидаева Эльвина</t>
  </si>
  <si>
    <t>1ю</t>
  </si>
  <si>
    <t>Горянина Анна</t>
  </si>
  <si>
    <t>Замолоцких Александра</t>
  </si>
  <si>
    <t>Еремеева И.В., Еремеев А.Л.</t>
  </si>
  <si>
    <t>Заречнева Елизавета</t>
  </si>
  <si>
    <t>Камышлов</t>
  </si>
  <si>
    <t>Черкасских С.А.</t>
  </si>
  <si>
    <t>Иванова Анастасия</t>
  </si>
  <si>
    <t>мс</t>
  </si>
  <si>
    <t>Клавдиева Ксения</t>
  </si>
  <si>
    <t>Козлов О.Э., Козлова Е.В.</t>
  </si>
  <si>
    <t>Клементьева Марина</t>
  </si>
  <si>
    <t>Коркина Ксения</t>
  </si>
  <si>
    <t>Лесных Полина</t>
  </si>
  <si>
    <t>Литвинова Татьяна</t>
  </si>
  <si>
    <t>Путрова Елизавета</t>
  </si>
  <si>
    <t>Ремпель Эмилия</t>
  </si>
  <si>
    <t>Романовская Наталья</t>
  </si>
  <si>
    <t>Рязанова Наталья</t>
  </si>
  <si>
    <t>Сабирянова Диана</t>
  </si>
  <si>
    <t>Сафронова Наталия</t>
  </si>
  <si>
    <t>Сергеева Ольга</t>
  </si>
  <si>
    <t>Слободчикова София</t>
  </si>
  <si>
    <t>Табатчикова Екатерина</t>
  </si>
  <si>
    <t>Ткаченко Елизавета</t>
  </si>
  <si>
    <t>Христолюбова Дарья</t>
  </si>
  <si>
    <t>Щепина Арина</t>
  </si>
  <si>
    <t>Алферов Константин</t>
  </si>
  <si>
    <t>Афонин Андрей</t>
  </si>
  <si>
    <t>Иванова А.Г.</t>
  </si>
  <si>
    <t>Батенев Андрей</t>
  </si>
  <si>
    <t>Батыров Александр</t>
  </si>
  <si>
    <t>Башкиров Евгений</t>
  </si>
  <si>
    <t>Брызгалов Владимир</t>
  </si>
  <si>
    <t>Вакалюк Игорь</t>
  </si>
  <si>
    <t>Васильев Евгений</t>
  </si>
  <si>
    <t>Вялков Федор</t>
  </si>
  <si>
    <t>Вяткин Антон</t>
  </si>
  <si>
    <t>Глазунов Артем</t>
  </si>
  <si>
    <t>Гуськов Александр</t>
  </si>
  <si>
    <t>Дец Антон</t>
  </si>
  <si>
    <t>Зелях Яков</t>
  </si>
  <si>
    <t>Иванов Игорь</t>
  </si>
  <si>
    <t>Клементьев Андрей</t>
  </si>
  <si>
    <t>Кокшин Савелий</t>
  </si>
  <si>
    <t>Комлев Богдан</t>
  </si>
  <si>
    <t>Никулин К.В.</t>
  </si>
  <si>
    <t>Комлев Семен</t>
  </si>
  <si>
    <t>Кузьмин Алексей</t>
  </si>
  <si>
    <t>Маканов Сергей</t>
  </si>
  <si>
    <t>Макеев Павел</t>
  </si>
  <si>
    <t>Максимов Алексей</t>
  </si>
  <si>
    <t>Марянинов Александр</t>
  </si>
  <si>
    <t>Мухаметгалиев Марат</t>
  </si>
  <si>
    <t>Непокрытый Богдан</t>
  </si>
  <si>
    <t>Озорнин Станислав</t>
  </si>
  <si>
    <t>Пальчевский Константин</t>
  </si>
  <si>
    <t>Паршин Тимофей</t>
  </si>
  <si>
    <t>Патрушев Алексей</t>
  </si>
  <si>
    <t>Поздняков Леонид</t>
  </si>
  <si>
    <t>Попугайло Александр</t>
  </si>
  <si>
    <t>Раков Александр</t>
  </si>
  <si>
    <t>Раскатов Александр</t>
  </si>
  <si>
    <t>Рогожин Александр</t>
  </si>
  <si>
    <t>Рогожин Никита</t>
  </si>
  <si>
    <t>Рогулин Тимур</t>
  </si>
  <si>
    <t>Саушкин Юрий</t>
  </si>
  <si>
    <t>Серых Александр</t>
  </si>
  <si>
    <t>Синяков Анатолий</t>
  </si>
  <si>
    <t>Смолин Константин</t>
  </si>
  <si>
    <t>Сутягин Иван</t>
  </si>
  <si>
    <t>Фам Тхиен</t>
  </si>
  <si>
    <t>Шадрин Иван</t>
  </si>
  <si>
    <t>Шиповаленко Юрий</t>
  </si>
  <si>
    <t>Шульмейстер Евгений</t>
  </si>
  <si>
    <t>Ярков Даниил</t>
  </si>
  <si>
    <t>Ячменев Юрий</t>
  </si>
  <si>
    <t>Белялов Максим</t>
  </si>
  <si>
    <t>Булыгин Данил</t>
  </si>
  <si>
    <t>Созонов А.В., Зубрилов Е.В.</t>
  </si>
  <si>
    <t>Задворных Илья</t>
  </si>
  <si>
    <t>Калистратов Михаил</t>
  </si>
  <si>
    <t>Кирьянов Иван</t>
  </si>
  <si>
    <t>Колобов Владислав</t>
  </si>
  <si>
    <t>Новиков Максим</t>
  </si>
  <si>
    <t>3ю</t>
  </si>
  <si>
    <t>Осинцев Кирилл</t>
  </si>
  <si>
    <t>Пятков Михаил</t>
  </si>
  <si>
    <t>Пятков Степан</t>
  </si>
  <si>
    <t>Черепанов Виктор</t>
  </si>
  <si>
    <t>Баранникова Софья</t>
  </si>
  <si>
    <t>Батенева Мария</t>
  </si>
  <si>
    <t>Бондаренко Татьяна</t>
  </si>
  <si>
    <t>Ветошкина София</t>
  </si>
  <si>
    <t>Гальцева Ульяна</t>
  </si>
  <si>
    <t>Гончарова Полина</t>
  </si>
  <si>
    <t>Горшкова Вероника</t>
  </si>
  <si>
    <t>Горянина Антонина</t>
  </si>
  <si>
    <t>Жуканова Елизавета</t>
  </si>
  <si>
    <t>Лунева Анастасия</t>
  </si>
  <si>
    <t>Мельник Екатерина</t>
  </si>
  <si>
    <t>Минеева Ксения</t>
  </si>
  <si>
    <t>Осинцева Мария</t>
  </si>
  <si>
    <t>Репейкова Алена</t>
  </si>
  <si>
    <t>Солосина Екатерина</t>
  </si>
  <si>
    <t>Сродных Олеся</t>
  </si>
  <si>
    <t>Утюпина Анна</t>
  </si>
  <si>
    <t>Фокина Светлана</t>
  </si>
  <si>
    <t>Шаньгина Ксения</t>
  </si>
  <si>
    <t>Шлаева Елизавета</t>
  </si>
  <si>
    <t>Ясько Алена</t>
  </si>
  <si>
    <t>Степанов Ю.Н.</t>
  </si>
  <si>
    <t>Созонов А.В.</t>
  </si>
  <si>
    <t>Акулов Данил</t>
  </si>
  <si>
    <t>Валентюкевич Данил</t>
  </si>
  <si>
    <t>Глазунов Артём</t>
  </si>
  <si>
    <t>Илюшкин Роман</t>
  </si>
  <si>
    <t>Ковалёв Кирилл</t>
  </si>
  <si>
    <t>Краснопёров Егор</t>
  </si>
  <si>
    <t>Куваев Никита</t>
  </si>
  <si>
    <t>Мелёхин Артём</t>
  </si>
  <si>
    <t>Меньшиков Макар</t>
  </si>
  <si>
    <t>Перминов Семён</t>
  </si>
  <si>
    <t>Сазанов Максим</t>
  </si>
  <si>
    <t>Соловьёв Эрик</t>
  </si>
  <si>
    <t>Трубин Евгений</t>
  </si>
  <si>
    <t>Хлыст Сергей</t>
  </si>
  <si>
    <t>Гладких А.В.</t>
  </si>
  <si>
    <t>Антропова Анастасия</t>
  </si>
  <si>
    <t>Дорогина Мелитта</t>
  </si>
  <si>
    <t>Мелёхина Анна</t>
  </si>
  <si>
    <t>Сенцова Анастасия</t>
  </si>
  <si>
    <t>Шемякина Анастасия</t>
  </si>
  <si>
    <t>Авдеев Максим</t>
  </si>
  <si>
    <t>Голиков Егор</t>
  </si>
  <si>
    <t>Дмитриченко Игорь</t>
  </si>
  <si>
    <t>Изможеров Илья</t>
  </si>
  <si>
    <t>Прислонов Илья</t>
  </si>
  <si>
    <t>Шишмаков Глеб</t>
  </si>
  <si>
    <t>Баркова Евгения</t>
  </si>
  <si>
    <t>Большакова Карина</t>
  </si>
  <si>
    <t>Вострокнутова София</t>
  </si>
  <si>
    <t>Елькина София</t>
  </si>
  <si>
    <t>Зенкова Юлия</t>
  </si>
  <si>
    <t>Казанцева Арина</t>
  </si>
  <si>
    <t>Обухова Анна</t>
  </si>
  <si>
    <t>Пастухова Дарья</t>
  </si>
  <si>
    <t>Славинская Полина</t>
  </si>
  <si>
    <t>Третьякова Полина</t>
  </si>
  <si>
    <t>Коркина К.Е., Батырова А.А.</t>
  </si>
  <si>
    <t>Шахова София</t>
  </si>
  <si>
    <t>Шорикова Мария</t>
  </si>
  <si>
    <t>Первенство Свердловской области среди юношей и девушек до 13 лет</t>
  </si>
  <si>
    <t>Первенство Свердловской области среди юношей и девушек до 11 лет</t>
  </si>
  <si>
    <t>Открытое первенство Октябрьского района города Екатеринбурга 9-11 класс</t>
  </si>
  <si>
    <t>Первенство города  среди юношей и девушек до 13 лет</t>
  </si>
  <si>
    <t>Первенство города  среди юношей и девушек до 11 лет</t>
  </si>
  <si>
    <t>Универсиада области</t>
  </si>
  <si>
    <t>Универсиада города (финал)</t>
  </si>
  <si>
    <t>Боровиков Владислав</t>
  </si>
  <si>
    <t>Ватутин Павел</t>
  </si>
  <si>
    <t>Гурин Владимир</t>
  </si>
  <si>
    <t>Засыпкин Андрей</t>
  </si>
  <si>
    <t>Матвеева С.А.</t>
  </si>
  <si>
    <t>Зуев Роман</t>
  </si>
  <si>
    <t>Ивачёв Иван</t>
  </si>
  <si>
    <t>Ильин Егор</t>
  </si>
  <si>
    <t>Ковелин Егор</t>
  </si>
  <si>
    <t>Котов Артём</t>
  </si>
  <si>
    <t>Лаптев Денис</t>
  </si>
  <si>
    <t>Максимов Марк</t>
  </si>
  <si>
    <t>Насонов Дмитрий</t>
  </si>
  <si>
    <t>Потапов Иван</t>
  </si>
  <si>
    <t>Смертин Илья</t>
  </si>
  <si>
    <t>Тронин Ярослав</t>
  </si>
  <si>
    <t>Анохина Валерия</t>
  </si>
  <si>
    <t>Бурцева Елизавета</t>
  </si>
  <si>
    <t>Дмитриева Елизавета</t>
  </si>
  <si>
    <t>Карасёва Ксения</t>
  </si>
  <si>
    <t>Клюева Ирина</t>
  </si>
  <si>
    <t>Кузнецова Вера</t>
  </si>
  <si>
    <t>Куценко Алина</t>
  </si>
  <si>
    <t>Мартьянова Валерия</t>
  </si>
  <si>
    <t>Парфёнова Кристина</t>
  </si>
  <si>
    <t>Петухова Анастасия</t>
  </si>
  <si>
    <t>Путинцева Ульяна</t>
  </si>
  <si>
    <t>Сидорова Софья</t>
  </si>
  <si>
    <t>Соловьва Кира</t>
  </si>
  <si>
    <t>Тилюпо Ева</t>
  </si>
  <si>
    <t>Трифанова Олеся</t>
  </si>
  <si>
    <t>Батырова Софья</t>
  </si>
  <si>
    <t>Горшкова Татьяна</t>
  </si>
  <si>
    <t>Дивавина Мария</t>
  </si>
  <si>
    <t>Диколенко Ульяна</t>
  </si>
  <si>
    <t>Жигулина Марина</t>
  </si>
  <si>
    <t>Задворных Дарья</t>
  </si>
  <si>
    <t>Захарова Варвара</t>
  </si>
  <si>
    <t>Иванова Мария</t>
  </si>
  <si>
    <t>Ипатова Мария</t>
  </si>
  <si>
    <t>Казакова Елизавета</t>
  </si>
  <si>
    <t>Канавичева Дарья</t>
  </si>
  <si>
    <t>Кизерова Таисия</t>
  </si>
  <si>
    <t>Малютина Алиса</t>
  </si>
  <si>
    <t>Мамырова Арина</t>
  </si>
  <si>
    <t>Мясникова Кристина</t>
  </si>
  <si>
    <t>Наумова Ульбяна</t>
  </si>
  <si>
    <t>Нечаева София</t>
  </si>
  <si>
    <t>Пермякова Виктория</t>
  </si>
  <si>
    <t>Сабанова Ольга</t>
  </si>
  <si>
    <t>Светлова Полина</t>
  </si>
  <si>
    <t>Сердюк Ульяна</t>
  </si>
  <si>
    <t>Ткач Анастасия</t>
  </si>
  <si>
    <t>Турицына Ева</t>
  </si>
  <si>
    <t>Удинцева Маргарита</t>
  </si>
  <si>
    <t>Черноскутова Мария</t>
  </si>
  <si>
    <t>Шадрина Мария</t>
  </si>
  <si>
    <t>Шлифер Валерия</t>
  </si>
  <si>
    <t>Иванов И.П.</t>
  </si>
  <si>
    <t>Саломатова Е.В.</t>
  </si>
  <si>
    <t>Ануфриев Иван</t>
  </si>
  <si>
    <t>Безкровный Матвей</t>
  </si>
  <si>
    <t>Бирюков Никита</t>
  </si>
  <si>
    <t>Борисов Илья</t>
  </si>
  <si>
    <t>Валювич Евгений</t>
  </si>
  <si>
    <t>Власов Роман</t>
  </si>
  <si>
    <t>Горбунов Тимофей</t>
  </si>
  <si>
    <t>Дюкин Владимир</t>
  </si>
  <si>
    <t>Корнилов Владислав</t>
  </si>
  <si>
    <t>Манин Алексей</t>
  </si>
  <si>
    <t>Меньшенин Макар</t>
  </si>
  <si>
    <t>Москаленко Глеб</t>
  </si>
  <si>
    <t>Орлов Егор</t>
  </si>
  <si>
    <t>Подымов Дмитрий</t>
  </si>
  <si>
    <t>Попков Петр</t>
  </si>
  <si>
    <t>Попов Михаил</t>
  </si>
  <si>
    <t>Прокошев Артем</t>
  </si>
  <si>
    <t>Резинка Андрей</t>
  </si>
  <si>
    <t>Сафонов Дмитрий</t>
  </si>
  <si>
    <t>Слушкин Никита</t>
  </si>
  <si>
    <t>Смолин Роман</t>
  </si>
  <si>
    <t>Солин Дмитрий</t>
  </si>
  <si>
    <t>Турушкин Максим</t>
  </si>
  <si>
    <t>Шахмаев Ярослав</t>
  </si>
  <si>
    <t>Мышкина Александра</t>
  </si>
  <si>
    <t>Плесовских Дмитрий</t>
  </si>
  <si>
    <t>Макаров Антон</t>
  </si>
  <si>
    <t>Меньшиков Александр</t>
  </si>
  <si>
    <t>Федоров Юрий</t>
  </si>
  <si>
    <t>Лазарев Никита</t>
  </si>
  <si>
    <t>Созонов Андрей</t>
  </si>
  <si>
    <t>Рогулин Николай</t>
  </si>
  <si>
    <t>Кузнецов Даниил</t>
  </si>
  <si>
    <t>Майоров Виктор</t>
  </si>
  <si>
    <t xml:space="preserve">Акбар Тенгку Оки </t>
  </si>
  <si>
    <t>Берлинков Владимир</t>
  </si>
  <si>
    <t>Козлова Ирина</t>
  </si>
  <si>
    <t>Фролов В.И.</t>
  </si>
  <si>
    <t>Потапенко Ксения</t>
  </si>
  <si>
    <t>Кол-во турниров</t>
  </si>
  <si>
    <t xml:space="preserve">1. </t>
  </si>
  <si>
    <t>2.</t>
  </si>
  <si>
    <t>3.</t>
  </si>
  <si>
    <t>Таблица возрастов</t>
  </si>
  <si>
    <t>Старшая возрастная категория</t>
  </si>
  <si>
    <t>С 17 лет и старше</t>
  </si>
  <si>
    <t>Категория до 19 лет</t>
  </si>
  <si>
    <t>17-18 лет</t>
  </si>
  <si>
    <t>Возрастная категория</t>
  </si>
  <si>
    <t>Критерий</t>
  </si>
  <si>
    <t>Категория до 17 лет</t>
  </si>
  <si>
    <t>15-16 лет</t>
  </si>
  <si>
    <t>Категория до 15 лет</t>
  </si>
  <si>
    <t>Категория до 13 лет</t>
  </si>
  <si>
    <t>Категория до 11 лет</t>
  </si>
  <si>
    <t>13-14 лет</t>
  </si>
  <si>
    <t>11-12 лет</t>
  </si>
  <si>
    <t>9-10 лет</t>
  </si>
  <si>
    <t>тел.: +7 919 39 000 27</t>
  </si>
  <si>
    <t>эл. Почта: eaantropov@yandex.ru</t>
  </si>
  <si>
    <t>По всем вопросам, связанным с начислением рейтинговых баллов, можно обращаться к Антропову Евгению Андреевичу</t>
  </si>
  <si>
    <t>Юркин Виктор</t>
  </si>
  <si>
    <t>Соболев Д.Ю.</t>
  </si>
  <si>
    <t>Забродин Егор</t>
  </si>
  <si>
    <t>Попугайло М.В.</t>
  </si>
  <si>
    <t>Лятин Никита</t>
  </si>
  <si>
    <t>Гладких Анатолий</t>
  </si>
  <si>
    <t>Зубрилов Евгений</t>
  </si>
  <si>
    <t>Бекетов Дмитрий</t>
  </si>
  <si>
    <t>Бирюков Станислав</t>
  </si>
  <si>
    <t>Петрова Полина</t>
  </si>
  <si>
    <t>Сизинцева Алена</t>
  </si>
  <si>
    <t>Вохмина Валерия</t>
  </si>
  <si>
    <t>Михеева Валерия</t>
  </si>
  <si>
    <t>Гражданов Александр</t>
  </si>
  <si>
    <t>Черкасских Валерия</t>
  </si>
  <si>
    <t>Глазунов Владимир</t>
  </si>
  <si>
    <t>Насонов Михаил</t>
  </si>
  <si>
    <t>Краснопёров Никита</t>
  </si>
  <si>
    <t>Черкасских С.А., Гладких А.В.</t>
  </si>
  <si>
    <t>Юрчиков Иван</t>
  </si>
  <si>
    <t>Флягин Василий</t>
  </si>
  <si>
    <t>Попов Данил</t>
  </si>
  <si>
    <t>Войткус Андрей</t>
  </si>
  <si>
    <t>Черепанов Сергей</t>
  </si>
  <si>
    <t>Горбунов Никита</t>
  </si>
  <si>
    <t>Селянин Лев</t>
  </si>
  <si>
    <t>Седухин Владислав</t>
  </si>
  <si>
    <t>Манин Даниил</t>
  </si>
  <si>
    <t>Удинцев Никита</t>
  </si>
  <si>
    <t>Гальперин Александр</t>
  </si>
  <si>
    <t>Клепикова Яна</t>
  </si>
  <si>
    <t>Ададурова Марина</t>
  </si>
  <si>
    <t>Зуева Арина</t>
  </si>
  <si>
    <t>Алексеева Елизавета</t>
  </si>
  <si>
    <t>Олехова Мария</t>
  </si>
  <si>
    <t>Хабарова Екатерина</t>
  </si>
  <si>
    <t>Джабарова Сабрина</t>
  </si>
  <si>
    <t>Ивановская Арина</t>
  </si>
  <si>
    <t>Малямова Арина</t>
  </si>
  <si>
    <t>Князев Никита</t>
  </si>
  <si>
    <t>Начальный рейтинг</t>
  </si>
  <si>
    <t>Промежуточный рейтинг</t>
  </si>
  <si>
    <t>4.</t>
  </si>
  <si>
    <t>Максимова Елена</t>
  </si>
  <si>
    <t>Новоуральск</t>
  </si>
  <si>
    <t>Агалаков Никита</t>
  </si>
  <si>
    <t>Еремеева И.В.</t>
  </si>
  <si>
    <t>Шехерев Михаил</t>
  </si>
  <si>
    <t>Хорошин Алексей</t>
  </si>
  <si>
    <t>Фролов В.И</t>
  </si>
  <si>
    <t>Шишмаков Илья</t>
  </si>
  <si>
    <t>Помыткин А.П</t>
  </si>
  <si>
    <t>Токарев Илья</t>
  </si>
  <si>
    <t>Бурылова Анна</t>
  </si>
  <si>
    <t xml:space="preserve"> Коркина К.Е. Батырова А. А. Клеменьтев А .М.</t>
  </si>
  <si>
    <t>Сметанова Крситина</t>
  </si>
  <si>
    <t>Тавда</t>
  </si>
  <si>
    <t>Черкасских С.А., Бурцев Д.А.</t>
  </si>
  <si>
    <t>Бекселеева Александра</t>
  </si>
  <si>
    <t>Смирнова Полина</t>
  </si>
  <si>
    <t>Власова Маргарита</t>
  </si>
  <si>
    <t>Прохорова Анна</t>
  </si>
  <si>
    <t>Калугина Надежда</t>
  </si>
  <si>
    <t>Лопатина Милана</t>
  </si>
  <si>
    <t>Саакян Анастасия</t>
  </si>
  <si>
    <t>Осинцева Анна</t>
  </si>
  <si>
    <t>Гаврилова Вера</t>
  </si>
  <si>
    <t>Кускова Стелла</t>
  </si>
  <si>
    <t>Бессонова Арина</t>
  </si>
  <si>
    <t>Гогия Нина</t>
  </si>
  <si>
    <t>Палагина Эвелина</t>
  </si>
  <si>
    <t>Салтанова Вероника</t>
  </si>
  <si>
    <t>Трефилов Владимир</t>
  </si>
  <si>
    <t>Левченко Алексей</t>
  </si>
  <si>
    <t>Зарубин Алексей</t>
  </si>
  <si>
    <t>Гулика Андрей</t>
  </si>
  <si>
    <t>Волков Андрей</t>
  </si>
  <si>
    <t>Глубоков Дмитрий</t>
  </si>
  <si>
    <t>Дроздов Тимофей</t>
  </si>
  <si>
    <t>Пономарев Ярослав</t>
  </si>
  <si>
    <t>Лебедев Владислав</t>
  </si>
  <si>
    <t>Измайлова Наталья</t>
  </si>
  <si>
    <t>Храмов Андрей</t>
  </si>
  <si>
    <t>Киселев Валерий</t>
  </si>
  <si>
    <t>Ершов Александр</t>
  </si>
  <si>
    <t>Дорогин Геннадий</t>
  </si>
  <si>
    <t>Овчинников Артур</t>
  </si>
  <si>
    <t>Усынин Иван</t>
  </si>
  <si>
    <t>Матвеева Светлана</t>
  </si>
  <si>
    <t>Открытое первенство Октябрьского района города Екатеринбурга 4 класс и младше</t>
  </si>
  <si>
    <t>Открытое первенство Октябрьского района города Екатеринбурга 5-6 класс</t>
  </si>
  <si>
    <t>Открытое первенство Октябрьского района города Екатеринбурга 7-8 класс</t>
  </si>
  <si>
    <t>Верещагина Елизавета</t>
  </si>
  <si>
    <t>Софронова Дарья</t>
  </si>
  <si>
    <t>Серебренникова Майя</t>
  </si>
  <si>
    <t>Данилова Мария</t>
  </si>
  <si>
    <t>Печерских Александра</t>
  </si>
  <si>
    <t>Дунина Екатерина</t>
  </si>
  <si>
    <t>Семухина Алиса</t>
  </si>
  <si>
    <t>Хлызова София</t>
  </si>
  <si>
    <t>Мельниченко Софья</t>
  </si>
  <si>
    <t>Салтанюк Мария</t>
  </si>
  <si>
    <t>Берестовская Александра</t>
  </si>
  <si>
    <t>Мацко Арина</t>
  </si>
  <si>
    <t>Дектярева Мария</t>
  </si>
  <si>
    <t>Романычева Мария</t>
  </si>
  <si>
    <t>Колодкин Марк</t>
  </si>
  <si>
    <t>Кушаков Максим</t>
  </si>
  <si>
    <t>Хмылев Владислав</t>
  </si>
  <si>
    <t>Безбородов Федор</t>
  </si>
  <si>
    <t>Романенко Дарья</t>
  </si>
  <si>
    <t>Березина Наталья</t>
  </si>
  <si>
    <t>Солдатова Ирина</t>
  </si>
  <si>
    <t>Меньшиков Григорий</t>
  </si>
  <si>
    <t>Турыгин Савелий</t>
  </si>
  <si>
    <t>Шарков  Матвей</t>
  </si>
  <si>
    <t>Крапивин Дмитрий</t>
  </si>
  <si>
    <t>Лекомцева Ева</t>
  </si>
  <si>
    <t>Шадрин Ефим</t>
  </si>
  <si>
    <t>Шехерев Семен</t>
  </si>
  <si>
    <t>Смирнов Александр</t>
  </si>
  <si>
    <t>Вайсова Анна</t>
  </si>
  <si>
    <t>Казанцева Евгения</t>
  </si>
  <si>
    <t>Жукова Мария</t>
  </si>
  <si>
    <t>Мороз Николетта</t>
  </si>
  <si>
    <t>Коновалова Юлия</t>
  </si>
  <si>
    <t>Коробейникова Полина</t>
  </si>
  <si>
    <t>Манякин Дмитрий</t>
  </si>
  <si>
    <t>б)р</t>
  </si>
  <si>
    <t>Молочников Владимир</t>
  </si>
  <si>
    <t>Азеев Артем</t>
  </si>
  <si>
    <t>Вострокнутов Илья</t>
  </si>
  <si>
    <t>Спиричев Владимир</t>
  </si>
  <si>
    <t>Бурцев Лев</t>
  </si>
  <si>
    <t>Бушуев Григорий</t>
  </si>
  <si>
    <t>Перевозов Михаил</t>
  </si>
  <si>
    <t>Ли Виктор</t>
  </si>
  <si>
    <t>Первенство города среди юношей и девушек до 17 лет</t>
  </si>
  <si>
    <t>Первенство города среди юношей и девушек до 15 лет</t>
  </si>
  <si>
    <t>Первенство города среди юношей и девушек до 13 лет</t>
  </si>
  <si>
    <t>Первенство города среди юношей и девушек до 11 лет</t>
  </si>
  <si>
    <t xml:space="preserve">Открытое первенство Октябрьского района </t>
  </si>
  <si>
    <t>Чемпионат города</t>
  </si>
  <si>
    <t>Прозорова Анна</t>
  </si>
  <si>
    <t>2 юн</t>
  </si>
  <si>
    <t>Шевелев Павел</t>
  </si>
  <si>
    <t>Пасынков Кирилл</t>
  </si>
  <si>
    <t>Шарков Дмитрий</t>
  </si>
  <si>
    <t>Яковлева Александра</t>
  </si>
  <si>
    <t>Фокин Владислав</t>
  </si>
  <si>
    <t>Милявский Лев</t>
  </si>
  <si>
    <t>Продан Наталья</t>
  </si>
  <si>
    <t>Тонетова Екатерина</t>
  </si>
  <si>
    <t>Пахомова Мария</t>
  </si>
  <si>
    <t>Ерпалова Анастасия</t>
  </si>
  <si>
    <t>Сергеев Владимир</t>
  </si>
  <si>
    <t>Прозоров Игорь</t>
  </si>
  <si>
    <t>Минкевичус Евгений</t>
  </si>
  <si>
    <t>Чепчугов Алексей</t>
  </si>
  <si>
    <t>Насакин Семен</t>
  </si>
  <si>
    <t>Реутова Арина</t>
  </si>
  <si>
    <t xml:space="preserve">Коркина К.Е., Батырова А.А., </t>
  </si>
  <si>
    <t>Муковнина Мария</t>
  </si>
  <si>
    <t>Налесник Мария</t>
  </si>
  <si>
    <t>Созонов А.В. Зубрилов Е.В.</t>
  </si>
  <si>
    <t>Маслакова Маргарита</t>
  </si>
  <si>
    <t>Коркина К.Е. Батырова А.А. Клементьев А.И.</t>
  </si>
  <si>
    <t>Елисеева Вероника</t>
  </si>
  <si>
    <t>Карабаева Ариана</t>
  </si>
  <si>
    <t>Жакупова Муниза</t>
  </si>
  <si>
    <t>Подопригора Дарья</t>
  </si>
  <si>
    <t>Щербакова Ирина</t>
  </si>
  <si>
    <t>Коркина К.Е. Ерпалова А.А.</t>
  </si>
  <si>
    <t xml:space="preserve">Манторова Елена </t>
  </si>
  <si>
    <t xml:space="preserve">Киселева Алиса </t>
  </si>
  <si>
    <t>Дейнекина Ярослава</t>
  </si>
  <si>
    <t>Еременко Елизавета</t>
  </si>
  <si>
    <t>Филипова Надежда</t>
  </si>
  <si>
    <t>Быданцева Елизавета</t>
  </si>
  <si>
    <t>Ерыкалова Алиса</t>
  </si>
  <si>
    <t>Бакуменко Виктория</t>
  </si>
  <si>
    <t>Булатова София</t>
  </si>
  <si>
    <t>Лачугина Владислава</t>
  </si>
  <si>
    <t>Маклакова Виктория</t>
  </si>
  <si>
    <t>Волканина Екатерина</t>
  </si>
  <si>
    <t>Мухин Дмитрий</t>
  </si>
  <si>
    <t>Панкратьев Данил</t>
  </si>
  <si>
    <t>Лебедев Дмитрий</t>
  </si>
  <si>
    <t>Волканин Лев</t>
  </si>
  <si>
    <t>Велижанцев Михаил</t>
  </si>
  <si>
    <t>Косилов Михаил</t>
  </si>
  <si>
    <t>Жевак Никита</t>
  </si>
  <si>
    <t>Казяев Матвей</t>
  </si>
  <si>
    <t>Володько Александр</t>
  </si>
  <si>
    <t>Мороз Александр</t>
  </si>
  <si>
    <t>Черненко Марк</t>
  </si>
  <si>
    <t>Мухатинов Марк</t>
  </si>
  <si>
    <t>Смирнов Родион</t>
  </si>
  <si>
    <t>Бадреев Михаил</t>
  </si>
  <si>
    <t>Панов Дмитрий</t>
  </si>
  <si>
    <t>Оторожко Георгий</t>
  </si>
  <si>
    <t>Колотилов Максим</t>
  </si>
  <si>
    <t>Валов Всеслав</t>
  </si>
  <si>
    <t>Морковкин Семен</t>
  </si>
  <si>
    <t>Аблеев Михаил</t>
  </si>
  <si>
    <t>Рахманов Роман</t>
  </si>
  <si>
    <t>Ерчихин Семен</t>
  </si>
  <si>
    <t>Иванова А.Г., Иванов И.П.</t>
  </si>
  <si>
    <t>Беспалова Дарья</t>
  </si>
  <si>
    <t>Шадрина Наталья</t>
  </si>
  <si>
    <t>Стадник Виктория</t>
  </si>
  <si>
    <t>Акимова Екатерина</t>
  </si>
  <si>
    <t>Камаев Федор</t>
  </si>
  <si>
    <t>Коркина К.Е., Ерпалова А.А., Гладких А.В.</t>
  </si>
  <si>
    <t>Шахабутдинова Вероника</t>
  </si>
  <si>
    <t>Рейтинг расчитывается при помощи "Таблицы расчёта рейтинга" согласно занятому месту.</t>
  </si>
  <si>
    <r>
      <t xml:space="preserve">Если турнир не предусматривает розыгрыш всех мест, спортсмену начиляются рейтинговые баллы за </t>
    </r>
    <r>
      <rPr>
        <sz val="11"/>
        <color rgb="FFFF0000"/>
        <rFont val="Calibri"/>
        <family val="2"/>
        <charset val="204"/>
        <scheme val="minor"/>
      </rPr>
      <t>1,2,3,4,5</t>
    </r>
    <r>
      <rPr>
        <sz val="11"/>
        <color theme="1"/>
        <rFont val="Calibri"/>
        <family val="2"/>
        <scheme val="minor"/>
      </rPr>
      <t xml:space="preserve"> (5-8), </t>
    </r>
    <r>
      <rPr>
        <sz val="11"/>
        <color rgb="FFFF0000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scheme val="minor"/>
      </rPr>
      <t xml:space="preserve"> (9-16), </t>
    </r>
    <r>
      <rPr>
        <sz val="11"/>
        <color rgb="FFFF0000"/>
        <rFont val="Calibri"/>
        <family val="2"/>
        <charset val="204"/>
        <scheme val="minor"/>
      </rPr>
      <t>17</t>
    </r>
    <r>
      <rPr>
        <sz val="11"/>
        <color theme="1"/>
        <rFont val="Calibri"/>
        <family val="2"/>
        <scheme val="minor"/>
      </rPr>
      <t xml:space="preserve"> (17-32), </t>
    </r>
    <r>
      <rPr>
        <sz val="11"/>
        <color rgb="FFFF0000"/>
        <rFont val="Calibri"/>
        <family val="2"/>
        <charset val="204"/>
        <scheme val="minor"/>
      </rPr>
      <t>33</t>
    </r>
    <r>
      <rPr>
        <sz val="11"/>
        <color theme="1"/>
        <rFont val="Calibri"/>
        <family val="2"/>
        <scheme val="minor"/>
      </rPr>
      <t xml:space="preserve">  места. </t>
    </r>
  </si>
  <si>
    <t>Итоговая сумма рейтинговых баллов считается по двум лучшим (набранным баллам) турнирам сезона.</t>
  </si>
  <si>
    <t xml:space="preserve">Спортсмену младшего возраста, участвующему в турнире более старшего возраста,  для начисления рейтинговых баллов необходимо выигрывать первую игру. В случае, если спортсмен проигрывает первую игру, рейтинговые баллы не начисляются. </t>
  </si>
  <si>
    <r>
      <t>Расстановка спортсменов производится по рейтингу предыдущего года (начальный рейтинг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), баллы, набранные в текущем сезоне, будут отображены в "промежуточном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". В "текущем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будут отображаться баллы "начального рейтинга", пока баллы "промежуточного рейтинга" не превысят баллы "начального рейтинга".  </t>
    </r>
  </si>
  <si>
    <t>Итоговые баллы "промежуточного рейтинга" переносятся на следующий год и становятся "начальным рейтингом" текущего года.</t>
  </si>
  <si>
    <t>___________________________________________________________________________________________________________________________________</t>
  </si>
  <si>
    <r>
      <rPr>
        <sz val="11"/>
        <rFont val="Calibri"/>
        <family val="2"/>
      </rPr>
      <t>*</t>
    </r>
    <r>
      <rPr>
        <sz val="11"/>
        <rFont val="Calibri"/>
        <family val="2"/>
        <scheme val="minor"/>
      </rPr>
      <t>Начальный рейтинг - это сумма рейтинговых баллов, набранных спортсменом по двум лучшим (набранным баллам) в предыдущем году.</t>
    </r>
  </si>
  <si>
    <t xml:space="preserve">Промежуточный рейтинг - это сумма рейтинговых баллов, набранных спортсменом по двум лучшим (набранным баллам) в текущем году. </t>
  </si>
  <si>
    <t xml:space="preserve">Текущий рейтинг - это сумма рейтинговых баллов, набранных спортсменом по двум лучшим (набранным баллам) в предыдущем или текущем году. </t>
  </si>
  <si>
    <t>Волкова Елизавета</t>
  </si>
  <si>
    <t>Кудашева Валерия</t>
  </si>
  <si>
    <t>Шабурина Ангелина</t>
  </si>
  <si>
    <t>Швецова Мария</t>
  </si>
  <si>
    <t>Бархатова Екатерина</t>
  </si>
  <si>
    <t>Клементьев А.И.</t>
  </si>
  <si>
    <t>Дячишин Игорь</t>
  </si>
  <si>
    <t>Засыпкин Степан</t>
  </si>
  <si>
    <t>Речкалов Арсений</t>
  </si>
  <si>
    <t>Хабибулин Максим</t>
  </si>
  <si>
    <t>Новиков Лев</t>
  </si>
  <si>
    <t>Зарубин Глеб</t>
  </si>
  <si>
    <t>Коркина К.Е., Ерпаплова А.А., Гладких А.В.</t>
  </si>
  <si>
    <t>Дмитриев Семен</t>
  </si>
  <si>
    <t>Ефимов Константин</t>
  </si>
  <si>
    <t>Голиков Сергей</t>
  </si>
  <si>
    <t>Шишмаков Тимофей</t>
  </si>
  <si>
    <t>Данилов Иван</t>
  </si>
  <si>
    <t>Прохоров Александр</t>
  </si>
  <si>
    <t>Коробова Дарья</t>
  </si>
  <si>
    <t>Каюмова Мадина</t>
  </si>
  <si>
    <t>Коркина К.Е.</t>
  </si>
  <si>
    <t>Никитин Артемий</t>
  </si>
  <si>
    <t>Верещагин Дмитрий</t>
  </si>
  <si>
    <t>Коркина К.Е., Гладких А.В.</t>
  </si>
  <si>
    <t>Шубин Иван</t>
  </si>
  <si>
    <t>Жемчугов Дмитрий</t>
  </si>
  <si>
    <t>Казаков Тимур</t>
  </si>
  <si>
    <t>Олефир Иван</t>
  </si>
  <si>
    <t>Миронова Елизавета</t>
  </si>
  <si>
    <t>Миронова Мария</t>
  </si>
  <si>
    <t>Граминская Елизавета</t>
  </si>
  <si>
    <t>Родионова Таисия</t>
  </si>
  <si>
    <t>Крохалева Екатерина</t>
  </si>
  <si>
    <t>Горбунова Юлия</t>
  </si>
  <si>
    <t>Шахова Дарья</t>
  </si>
  <si>
    <t>Лыжина Елена</t>
  </si>
  <si>
    <t>Шумова Вероника</t>
  </si>
  <si>
    <t>Мерзликин Артём</t>
  </si>
  <si>
    <t>Верхняя Салда</t>
  </si>
  <si>
    <t>Шаблов Иван</t>
  </si>
  <si>
    <t>Коркина К.Е., Клементьев А.И.</t>
  </si>
  <si>
    <t>Клементьев Максим</t>
  </si>
  <si>
    <t xml:space="preserve">Баев Алексей </t>
  </si>
  <si>
    <t>Апейкина Ксения</t>
  </si>
  <si>
    <t>Иванов И.П., Иванова А.Г.</t>
  </si>
  <si>
    <t>Бессонова София</t>
  </si>
  <si>
    <t>Двойнина Елизавета</t>
  </si>
  <si>
    <t>Коркина К.Е., Сабирянова Д.</t>
  </si>
  <si>
    <t>Бардыш Агния-Мария</t>
  </si>
  <si>
    <t>Лягутская Анна</t>
  </si>
  <si>
    <t>Манякина Анна</t>
  </si>
  <si>
    <t>Мишина Екатерина</t>
  </si>
  <si>
    <t>Никитина Елизавета</t>
  </si>
  <si>
    <t>Новоселова София</t>
  </si>
  <si>
    <t>Пахолкова Полина</t>
  </si>
  <si>
    <t>Пузырева Татьяна</t>
  </si>
  <si>
    <t>Рычкова Арина</t>
  </si>
  <si>
    <t>Солонкина Мария</t>
  </si>
  <si>
    <t>Старикова Екатерина</t>
  </si>
  <si>
    <t>Темлякова Виктория</t>
  </si>
  <si>
    <t>Чаврикова Алла</t>
  </si>
  <si>
    <t>Чернова Екатерина</t>
  </si>
  <si>
    <t>Шатило Анастасия</t>
  </si>
  <si>
    <t>Шатунова Наталья</t>
  </si>
  <si>
    <t>Шварева Анна</t>
  </si>
  <si>
    <t>Эйзенкрейн Милана</t>
  </si>
  <si>
    <t>Яроха Милана</t>
  </si>
  <si>
    <t>Бурков Дмитрий</t>
  </si>
  <si>
    <t>Каймов Данил</t>
  </si>
  <si>
    <t>Кокшин Тимофей</t>
  </si>
  <si>
    <t>Макаров Виктор</t>
  </si>
  <si>
    <t>Мезенов Матвей</t>
  </si>
  <si>
    <t>Симонов Матвей</t>
  </si>
  <si>
    <t>Слабинский Илья</t>
  </si>
  <si>
    <t>Смирнов Платон</t>
  </si>
  <si>
    <t>Филонов Дмитрий</t>
  </si>
  <si>
    <t>Черемных Александр</t>
  </si>
  <si>
    <t>Чернов Федор</t>
  </si>
  <si>
    <t>Ямбулатов Константин</t>
  </si>
  <si>
    <t>Коркина К.Е., Ерпалова А.А.</t>
  </si>
  <si>
    <t xml:space="preserve">Нечаев Леонид </t>
  </si>
  <si>
    <t xml:space="preserve">Воловенко Михаил </t>
  </si>
  <si>
    <t>Ефремова Вероника</t>
  </si>
  <si>
    <t xml:space="preserve">Потапова Алена </t>
  </si>
  <si>
    <t>Александров Никита</t>
  </si>
  <si>
    <t>Иванов И.П.,Иванова А.Г.</t>
  </si>
  <si>
    <t>Исаков Дмитрий</t>
  </si>
  <si>
    <t>Магасумов Денис</t>
  </si>
  <si>
    <t>Бычков Андрей</t>
  </si>
  <si>
    <t>Крайнов Максим</t>
  </si>
  <si>
    <t>Соловьев Василий</t>
  </si>
  <si>
    <t>Шехерева Ольга</t>
  </si>
  <si>
    <t>Черданцева София</t>
  </si>
  <si>
    <t>Рег. Взнос</t>
  </si>
  <si>
    <t>Максимова Надежда</t>
  </si>
  <si>
    <t>Проскурякова Марина</t>
  </si>
  <si>
    <t>Шварц Диана</t>
  </si>
  <si>
    <t>Сабирянова Д.И.</t>
  </si>
  <si>
    <t>Искибаева Дарья</t>
  </si>
  <si>
    <t>Крылова Екатерина</t>
  </si>
  <si>
    <t>Третьякова Софья</t>
  </si>
  <si>
    <t>Башкирова Александра</t>
  </si>
  <si>
    <t>Козлов Григорий</t>
  </si>
  <si>
    <t>Машьянов Егор</t>
  </si>
  <si>
    <t>КМС</t>
  </si>
  <si>
    <t>Шарипов Денис</t>
  </si>
  <si>
    <t>Харин Артём</t>
  </si>
  <si>
    <t>Мамаев Владислав</t>
  </si>
  <si>
    <t>Сабирянова Д. И.</t>
  </si>
  <si>
    <t>Князев Матвей</t>
  </si>
  <si>
    <t>Миронов Демид</t>
  </si>
  <si>
    <t>Павлов Никита</t>
  </si>
  <si>
    <t>Лачков Максим</t>
  </si>
  <si>
    <t>Климова Дарья</t>
  </si>
  <si>
    <t>б\р</t>
  </si>
  <si>
    <t>Нижняя Салда</t>
  </si>
  <si>
    <t>Старикова Л.П.</t>
  </si>
  <si>
    <t>Распопова Олеся</t>
  </si>
  <si>
    <t>Дудин Кирилл</t>
  </si>
  <si>
    <t>Шахмаев Богдан</t>
  </si>
  <si>
    <t>Щелканов Михаил</t>
  </si>
  <si>
    <t>Гречин Семён</t>
  </si>
  <si>
    <t>Габерштейн Александр</t>
  </si>
  <si>
    <t>Овечкин Арсений</t>
  </si>
  <si>
    <t>Симонов Мирон</t>
  </si>
  <si>
    <t>Пешков Лев</t>
  </si>
  <si>
    <t>Ждахин Артем</t>
  </si>
  <si>
    <t>Слободчиков Лев</t>
  </si>
  <si>
    <t>Лоцманов Сергей</t>
  </si>
  <si>
    <t>Савельев Николай</t>
  </si>
  <si>
    <t>Лосев Глеб</t>
  </si>
  <si>
    <t>Казаков Дмитрий</t>
  </si>
  <si>
    <t>Бирюкова Софья</t>
  </si>
  <si>
    <t>Бородина Ирина</t>
  </si>
  <si>
    <t>Чистякова Вероника</t>
  </si>
  <si>
    <t>Чеканова Анна</t>
  </si>
  <si>
    <t>Маренкова Алина</t>
  </si>
  <si>
    <t>Мухина Алиса</t>
  </si>
  <si>
    <t>Зайкова Карина</t>
  </si>
  <si>
    <t>Глухих Ника</t>
  </si>
  <si>
    <t>Черных Таисия</t>
  </si>
  <si>
    <t>Камаева Виктория</t>
  </si>
  <si>
    <t>Мрыхина Кристина</t>
  </si>
  <si>
    <t>Каримова Екатерина</t>
  </si>
  <si>
    <t>Левенских Алеся</t>
  </si>
  <si>
    <t>Шварева Дарья</t>
  </si>
  <si>
    <t>Дербенев Андрей</t>
  </si>
  <si>
    <t>Елфимов Данил</t>
  </si>
  <si>
    <t>Ишмурзина Ольга</t>
  </si>
  <si>
    <t>Заикина Александра</t>
  </si>
  <si>
    <t>Томилова Софья</t>
  </si>
  <si>
    <t>Батырова Ульяна</t>
  </si>
  <si>
    <t>Малыгина Ева</t>
  </si>
  <si>
    <t>Малыгина София</t>
  </si>
  <si>
    <t>Еременко София</t>
  </si>
  <si>
    <t>Кузьмина Анна</t>
  </si>
  <si>
    <t>Смирнова София</t>
  </si>
  <si>
    <t>Рябова Ия</t>
  </si>
  <si>
    <t>Селезнева Виктория</t>
  </si>
  <si>
    <t>Глухова Виктория</t>
  </si>
  <si>
    <t>Захарова Дарья</t>
  </si>
  <si>
    <t>Зуева Мария</t>
  </si>
  <si>
    <t>Легчинова Александра</t>
  </si>
  <si>
    <t>Чепулянис Елизавета</t>
  </si>
  <si>
    <t>Маслаков Роман</t>
  </si>
  <si>
    <t>Козионов Даниил</t>
  </si>
  <si>
    <t>Павлов Федор</t>
  </si>
  <si>
    <t>Терентьев Марк</t>
  </si>
  <si>
    <t>Быстряков Валерий</t>
  </si>
  <si>
    <t>Школьников Тимофей</t>
  </si>
  <si>
    <t>Кузнецов Михаил</t>
  </si>
  <si>
    <t>Кондратьев Михаил</t>
  </si>
  <si>
    <t>Квашнин Михаил</t>
  </si>
  <si>
    <t>Малахов Денис</t>
  </si>
  <si>
    <t>Васильев Артем</t>
  </si>
  <si>
    <t>Иванов Александр</t>
  </si>
  <si>
    <t>Бурнашов Кирилл</t>
  </si>
  <si>
    <t>Ерофеев Радислав</t>
  </si>
  <si>
    <t>Мезенов Иван</t>
  </si>
  <si>
    <t>Шахмаев Захар</t>
  </si>
  <si>
    <t>Абрамовский Егор</t>
  </si>
  <si>
    <t>Парамонов Никита</t>
  </si>
  <si>
    <t>Колесников Вадим</t>
  </si>
  <si>
    <t>Смирнова Арина</t>
  </si>
  <si>
    <t>Малышева София</t>
  </si>
  <si>
    <t>Чистякова Анастасия</t>
  </si>
  <si>
    <t>Чекмарева Наталья</t>
  </si>
  <si>
    <t>Дудина Марина</t>
  </si>
  <si>
    <t>Измоденова Анна</t>
  </si>
  <si>
    <t>Ермолаева Виктория</t>
  </si>
  <si>
    <t>Кирьянова Юлия</t>
  </si>
  <si>
    <t>Власова Виктория</t>
  </si>
  <si>
    <t>Голубева Анастасия</t>
  </si>
  <si>
    <t>Дарчехин Данил</t>
  </si>
  <si>
    <t>Поторочин Глеб</t>
  </si>
  <si>
    <t>Матвеева С.А,</t>
  </si>
  <si>
    <t>Михайлов Артем</t>
  </si>
  <si>
    <t>Шепелин Михаил</t>
  </si>
  <si>
    <t>Дьячкова Анна</t>
  </si>
  <si>
    <t>Арнаутова Маргарита</t>
  </si>
  <si>
    <t>3юн</t>
  </si>
  <si>
    <t>Волкова Дарья</t>
  </si>
  <si>
    <t>Втехин Дмитрий</t>
  </si>
  <si>
    <t>Матвеева Ника</t>
  </si>
  <si>
    <t>Коркина К.Е., Сабирянова Д.И.</t>
  </si>
  <si>
    <t>Агеев Михаил</t>
  </si>
  <si>
    <t>Маслов Георгий</t>
  </si>
  <si>
    <t>Сосновских Мария</t>
  </si>
  <si>
    <t>Лукьянова Елизавета</t>
  </si>
  <si>
    <t>Перепенчук Арина</t>
  </si>
  <si>
    <t>Кропотова Кристина</t>
  </si>
  <si>
    <t>Степанов Ю.Н,</t>
  </si>
  <si>
    <t>Будакова Анастасия</t>
  </si>
  <si>
    <t xml:space="preserve">Хомяков Андрей </t>
  </si>
  <si>
    <t>Сабирянова Д. И., Коркина К.Е.</t>
  </si>
  <si>
    <t>Власов Сергей</t>
  </si>
  <si>
    <t>Шевченко Василий</t>
  </si>
  <si>
    <t>Буньков Евгений</t>
  </si>
  <si>
    <t>Голубев Александр</t>
  </si>
  <si>
    <t>Иванов И.П. Иванова А.Г.</t>
  </si>
  <si>
    <t>Клюев Максим</t>
  </si>
  <si>
    <t>Лабазанова Узу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</si>
</sst>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1" fontId="0" fillId="0" borderId="21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wrapText="1"/>
    </xf>
    <xf numFmtId="1" fontId="0" fillId="0" borderId="27" xfId="0" applyNumberForma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2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" xfId="0" applyFill="1" applyBorder="1"/>
    <xf numFmtId="0" fontId="3" fillId="0" borderId="29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/>
  </sheetViews>
  <sheetFormatPr defaultRowHeight="14.4" x14ac:dyDescent="0.3"/>
  <cols>
    <col min="1" max="1" width="5" customWidth="1"/>
    <col min="2" max="2" width="31" customWidth="1"/>
    <col min="3" max="3" width="17.5546875" customWidth="1"/>
    <col min="15" max="15" width="8.5546875" customWidth="1"/>
  </cols>
  <sheetData>
    <row r="2" spans="1:16" x14ac:dyDescent="0.3">
      <c r="A2" s="58" t="s">
        <v>289</v>
      </c>
      <c r="B2" t="s">
        <v>525</v>
      </c>
    </row>
    <row r="3" spans="1:16" x14ac:dyDescent="0.3">
      <c r="A3" s="58"/>
      <c r="B3" t="s">
        <v>526</v>
      </c>
    </row>
    <row r="4" spans="1:16" x14ac:dyDescent="0.3">
      <c r="A4" s="58" t="s">
        <v>290</v>
      </c>
      <c r="B4" t="s">
        <v>527</v>
      </c>
    </row>
    <row r="5" spans="1:16" x14ac:dyDescent="0.3">
      <c r="A5" s="58" t="s">
        <v>291</v>
      </c>
      <c r="B5" s="97" t="s">
        <v>528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3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6" x14ac:dyDescent="0.3">
      <c r="B7" s="98" t="s">
        <v>292</v>
      </c>
      <c r="C7" s="98"/>
    </row>
    <row r="8" spans="1:16" x14ac:dyDescent="0.3">
      <c r="B8" s="59" t="s">
        <v>297</v>
      </c>
      <c r="C8" s="59" t="s">
        <v>298</v>
      </c>
    </row>
    <row r="9" spans="1:16" x14ac:dyDescent="0.3">
      <c r="B9" s="17" t="s">
        <v>293</v>
      </c>
      <c r="C9" s="17" t="s">
        <v>294</v>
      </c>
    </row>
    <row r="10" spans="1:16" x14ac:dyDescent="0.3">
      <c r="B10" s="17" t="s">
        <v>295</v>
      </c>
      <c r="C10" s="17" t="s">
        <v>296</v>
      </c>
    </row>
    <row r="11" spans="1:16" x14ac:dyDescent="0.3">
      <c r="B11" s="17" t="s">
        <v>299</v>
      </c>
      <c r="C11" s="17" t="s">
        <v>300</v>
      </c>
    </row>
    <row r="12" spans="1:16" x14ac:dyDescent="0.3">
      <c r="B12" s="17" t="s">
        <v>301</v>
      </c>
      <c r="C12" s="17" t="s">
        <v>304</v>
      </c>
    </row>
    <row r="13" spans="1:16" x14ac:dyDescent="0.3">
      <c r="B13" s="17" t="s">
        <v>302</v>
      </c>
      <c r="C13" s="17" t="s">
        <v>305</v>
      </c>
    </row>
    <row r="14" spans="1:16" x14ac:dyDescent="0.3">
      <c r="B14" s="17" t="s">
        <v>303</v>
      </c>
      <c r="C14" s="17" t="s">
        <v>306</v>
      </c>
    </row>
    <row r="15" spans="1:16" x14ac:dyDescent="0.3">
      <c r="A15" s="58" t="s">
        <v>352</v>
      </c>
      <c r="B15" s="97" t="s">
        <v>529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</row>
    <row r="16" spans="1:16" ht="16.5" customHeight="1" x14ac:dyDescent="0.3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</row>
    <row r="17" spans="1:16" ht="16.5" customHeight="1" x14ac:dyDescent="0.3">
      <c r="A17" s="90"/>
      <c r="B17" s="91" t="s">
        <v>530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89"/>
      <c r="O17" s="89"/>
      <c r="P17" s="89"/>
    </row>
    <row r="18" spans="1:16" ht="16.5" customHeight="1" x14ac:dyDescent="0.3">
      <c r="A18" s="90"/>
      <c r="B18" s="91" t="s">
        <v>531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89"/>
      <c r="O18" s="89"/>
      <c r="P18" s="89"/>
    </row>
    <row r="19" spans="1:16" x14ac:dyDescent="0.3">
      <c r="B19" s="56" t="s">
        <v>532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6" x14ac:dyDescent="0.3">
      <c r="B20" s="56" t="s">
        <v>533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6" x14ac:dyDescent="0.3">
      <c r="B21" s="56" t="s">
        <v>534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3" spans="1:16" x14ac:dyDescent="0.3">
      <c r="B23" t="s">
        <v>309</v>
      </c>
    </row>
    <row r="24" spans="1:16" x14ac:dyDescent="0.3">
      <c r="B24" t="s">
        <v>307</v>
      </c>
    </row>
    <row r="25" spans="1:16" x14ac:dyDescent="0.3">
      <c r="B25" t="s">
        <v>308</v>
      </c>
    </row>
  </sheetData>
  <mergeCells count="3">
    <mergeCell ref="B5:P6"/>
    <mergeCell ref="B7:C7"/>
    <mergeCell ref="B15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90" zoomScaleNormal="90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39.5546875" customWidth="1"/>
    <col min="2" max="33" width="4.33203125" customWidth="1"/>
    <col min="34" max="34" width="10.6640625" customWidth="1"/>
  </cols>
  <sheetData>
    <row r="1" spans="1:34" x14ac:dyDescent="0.3">
      <c r="A1" s="101" t="s">
        <v>0</v>
      </c>
      <c r="B1" s="99" t="s">
        <v>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100"/>
    </row>
    <row r="2" spans="1:34" ht="16.2" thickBot="1" x14ac:dyDescent="0.35">
      <c r="A2" s="102"/>
      <c r="B2" s="10">
        <v>1</v>
      </c>
      <c r="C2" s="7">
        <v>2</v>
      </c>
      <c r="D2" s="7">
        <v>3</v>
      </c>
      <c r="E2" s="7">
        <v>4</v>
      </c>
      <c r="F2" s="8">
        <v>5</v>
      </c>
      <c r="G2" s="7">
        <v>6</v>
      </c>
      <c r="H2" s="7">
        <v>7</v>
      </c>
      <c r="I2" s="7">
        <v>8</v>
      </c>
      <c r="J2" s="8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9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7">
        <v>31</v>
      </c>
      <c r="AG2" s="7">
        <v>32</v>
      </c>
      <c r="AH2" s="26" t="s">
        <v>2</v>
      </c>
    </row>
    <row r="3" spans="1:34" ht="15" customHeight="1" x14ac:dyDescent="0.3">
      <c r="A3" s="33" t="s">
        <v>3</v>
      </c>
      <c r="B3" s="34">
        <f>B14*3</f>
        <v>300</v>
      </c>
      <c r="C3" s="35">
        <f t="shared" ref="C3:AH3" si="0">C14*3</f>
        <v>240</v>
      </c>
      <c r="D3" s="35">
        <f t="shared" si="0"/>
        <v>180</v>
      </c>
      <c r="E3" s="35">
        <f t="shared" si="0"/>
        <v>165</v>
      </c>
      <c r="F3" s="36">
        <f t="shared" si="0"/>
        <v>150</v>
      </c>
      <c r="G3" s="35">
        <f t="shared" si="0"/>
        <v>135</v>
      </c>
      <c r="H3" s="35">
        <f t="shared" si="0"/>
        <v>120</v>
      </c>
      <c r="I3" s="35">
        <f t="shared" si="0"/>
        <v>105</v>
      </c>
      <c r="J3" s="36">
        <f t="shared" si="0"/>
        <v>87</v>
      </c>
      <c r="K3" s="35">
        <f t="shared" si="0"/>
        <v>84</v>
      </c>
      <c r="L3" s="35">
        <f t="shared" si="0"/>
        <v>81</v>
      </c>
      <c r="M3" s="35">
        <f t="shared" si="0"/>
        <v>78</v>
      </c>
      <c r="N3" s="35">
        <f t="shared" si="0"/>
        <v>75</v>
      </c>
      <c r="O3" s="35">
        <f t="shared" si="0"/>
        <v>72</v>
      </c>
      <c r="P3" s="35">
        <f t="shared" si="0"/>
        <v>69</v>
      </c>
      <c r="Q3" s="35">
        <f t="shared" si="0"/>
        <v>66</v>
      </c>
      <c r="R3" s="36">
        <f t="shared" si="0"/>
        <v>63</v>
      </c>
      <c r="S3" s="35">
        <f t="shared" si="0"/>
        <v>60</v>
      </c>
      <c r="T3" s="35">
        <f t="shared" si="0"/>
        <v>57</v>
      </c>
      <c r="U3" s="35">
        <f t="shared" si="0"/>
        <v>54</v>
      </c>
      <c r="V3" s="35">
        <f t="shared" si="0"/>
        <v>51</v>
      </c>
      <c r="W3" s="35">
        <f t="shared" si="0"/>
        <v>48</v>
      </c>
      <c r="X3" s="35">
        <f t="shared" si="0"/>
        <v>45</v>
      </c>
      <c r="Y3" s="35">
        <f t="shared" si="0"/>
        <v>42</v>
      </c>
      <c r="Z3" s="35">
        <f t="shared" si="0"/>
        <v>39</v>
      </c>
      <c r="AA3" s="35">
        <f t="shared" si="0"/>
        <v>36</v>
      </c>
      <c r="AB3" s="35">
        <f t="shared" si="0"/>
        <v>33</v>
      </c>
      <c r="AC3" s="35">
        <f t="shared" si="0"/>
        <v>30</v>
      </c>
      <c r="AD3" s="35">
        <f t="shared" si="0"/>
        <v>27</v>
      </c>
      <c r="AE3" s="35">
        <f t="shared" si="0"/>
        <v>24</v>
      </c>
      <c r="AF3" s="35">
        <f t="shared" si="0"/>
        <v>21</v>
      </c>
      <c r="AG3" s="35">
        <f t="shared" si="0"/>
        <v>18</v>
      </c>
      <c r="AH3" s="37">
        <f t="shared" si="0"/>
        <v>15</v>
      </c>
    </row>
    <row r="4" spans="1:34" ht="15" customHeight="1" x14ac:dyDescent="0.3">
      <c r="A4" s="13" t="s">
        <v>4</v>
      </c>
      <c r="B4" s="12">
        <f>B14*3</f>
        <v>300</v>
      </c>
      <c r="C4" s="12">
        <f t="shared" ref="C4:AH4" si="1">C14*3</f>
        <v>240</v>
      </c>
      <c r="D4" s="12">
        <f t="shared" si="1"/>
        <v>180</v>
      </c>
      <c r="E4" s="12">
        <f t="shared" si="1"/>
        <v>165</v>
      </c>
      <c r="F4" s="24">
        <f t="shared" si="1"/>
        <v>150</v>
      </c>
      <c r="G4" s="12">
        <f t="shared" si="1"/>
        <v>135</v>
      </c>
      <c r="H4" s="12">
        <f t="shared" si="1"/>
        <v>120</v>
      </c>
      <c r="I4" s="12">
        <f t="shared" si="1"/>
        <v>105</v>
      </c>
      <c r="J4" s="24">
        <f t="shared" si="1"/>
        <v>87</v>
      </c>
      <c r="K4" s="12">
        <f t="shared" si="1"/>
        <v>84</v>
      </c>
      <c r="L4" s="12">
        <f t="shared" si="1"/>
        <v>81</v>
      </c>
      <c r="M4" s="12">
        <f t="shared" si="1"/>
        <v>78</v>
      </c>
      <c r="N4" s="12">
        <f t="shared" si="1"/>
        <v>75</v>
      </c>
      <c r="O4" s="12">
        <f t="shared" si="1"/>
        <v>72</v>
      </c>
      <c r="P4" s="12">
        <f t="shared" si="1"/>
        <v>69</v>
      </c>
      <c r="Q4" s="12">
        <f t="shared" si="1"/>
        <v>66</v>
      </c>
      <c r="R4" s="24">
        <f t="shared" si="1"/>
        <v>63</v>
      </c>
      <c r="S4" s="12">
        <f t="shared" si="1"/>
        <v>60</v>
      </c>
      <c r="T4" s="12">
        <f t="shared" si="1"/>
        <v>57</v>
      </c>
      <c r="U4" s="12">
        <f t="shared" si="1"/>
        <v>54</v>
      </c>
      <c r="V4" s="12">
        <f t="shared" si="1"/>
        <v>51</v>
      </c>
      <c r="W4" s="12">
        <f t="shared" si="1"/>
        <v>48</v>
      </c>
      <c r="X4" s="12">
        <f t="shared" si="1"/>
        <v>45</v>
      </c>
      <c r="Y4" s="12">
        <f t="shared" si="1"/>
        <v>42</v>
      </c>
      <c r="Z4" s="12">
        <f t="shared" si="1"/>
        <v>39</v>
      </c>
      <c r="AA4" s="12">
        <f t="shared" si="1"/>
        <v>36</v>
      </c>
      <c r="AB4" s="12">
        <f t="shared" si="1"/>
        <v>33</v>
      </c>
      <c r="AC4" s="12">
        <f t="shared" si="1"/>
        <v>30</v>
      </c>
      <c r="AD4" s="12">
        <f t="shared" si="1"/>
        <v>27</v>
      </c>
      <c r="AE4" s="12">
        <f t="shared" si="1"/>
        <v>24</v>
      </c>
      <c r="AF4" s="12">
        <f t="shared" si="1"/>
        <v>21</v>
      </c>
      <c r="AG4" s="12">
        <f t="shared" si="1"/>
        <v>18</v>
      </c>
      <c r="AH4" s="55">
        <f t="shared" si="1"/>
        <v>15</v>
      </c>
    </row>
    <row r="5" spans="1:34" ht="15" customHeight="1" thickBot="1" x14ac:dyDescent="0.35">
      <c r="A5" s="14" t="s">
        <v>8</v>
      </c>
      <c r="B5" s="15">
        <f>B14*2.5</f>
        <v>250</v>
      </c>
      <c r="C5" s="15">
        <f t="shared" ref="C5:AH5" si="2">C14*2.5</f>
        <v>200</v>
      </c>
      <c r="D5" s="15">
        <f t="shared" si="2"/>
        <v>150</v>
      </c>
      <c r="E5" s="15">
        <f t="shared" si="2"/>
        <v>137.5</v>
      </c>
      <c r="F5" s="39">
        <f t="shared" si="2"/>
        <v>125</v>
      </c>
      <c r="G5" s="15">
        <f t="shared" si="2"/>
        <v>112.5</v>
      </c>
      <c r="H5" s="15">
        <f t="shared" si="2"/>
        <v>100</v>
      </c>
      <c r="I5" s="15">
        <f t="shared" si="2"/>
        <v>87.5</v>
      </c>
      <c r="J5" s="39">
        <f t="shared" si="2"/>
        <v>72.5</v>
      </c>
      <c r="K5" s="15">
        <f t="shared" si="2"/>
        <v>70</v>
      </c>
      <c r="L5" s="15">
        <f t="shared" si="2"/>
        <v>67.5</v>
      </c>
      <c r="M5" s="15">
        <f t="shared" si="2"/>
        <v>65</v>
      </c>
      <c r="N5" s="15">
        <f t="shared" si="2"/>
        <v>62.5</v>
      </c>
      <c r="O5" s="15">
        <f t="shared" si="2"/>
        <v>60</v>
      </c>
      <c r="P5" s="15">
        <f t="shared" si="2"/>
        <v>57.5</v>
      </c>
      <c r="Q5" s="15">
        <f t="shared" si="2"/>
        <v>55</v>
      </c>
      <c r="R5" s="39">
        <f t="shared" si="2"/>
        <v>52.5</v>
      </c>
      <c r="S5" s="15">
        <f t="shared" si="2"/>
        <v>50</v>
      </c>
      <c r="T5" s="15">
        <f t="shared" si="2"/>
        <v>47.5</v>
      </c>
      <c r="U5" s="15">
        <f t="shared" si="2"/>
        <v>45</v>
      </c>
      <c r="V5" s="15">
        <f t="shared" si="2"/>
        <v>42.5</v>
      </c>
      <c r="W5" s="15">
        <f t="shared" si="2"/>
        <v>40</v>
      </c>
      <c r="X5" s="15">
        <f t="shared" si="2"/>
        <v>37.5</v>
      </c>
      <c r="Y5" s="15">
        <f t="shared" si="2"/>
        <v>35</v>
      </c>
      <c r="Z5" s="15">
        <f t="shared" si="2"/>
        <v>32.5</v>
      </c>
      <c r="AA5" s="15">
        <f t="shared" si="2"/>
        <v>30</v>
      </c>
      <c r="AB5" s="15">
        <f t="shared" si="2"/>
        <v>27.5</v>
      </c>
      <c r="AC5" s="15">
        <f t="shared" si="2"/>
        <v>25</v>
      </c>
      <c r="AD5" s="15">
        <f t="shared" si="2"/>
        <v>22.5</v>
      </c>
      <c r="AE5" s="15">
        <f t="shared" si="2"/>
        <v>20</v>
      </c>
      <c r="AF5" s="15">
        <f t="shared" si="2"/>
        <v>17.5</v>
      </c>
      <c r="AG5" s="15">
        <f t="shared" si="2"/>
        <v>15</v>
      </c>
      <c r="AH5" s="42">
        <f t="shared" si="2"/>
        <v>12.5</v>
      </c>
    </row>
    <row r="6" spans="1:34" x14ac:dyDescent="0.3">
      <c r="A6" s="16" t="s">
        <v>187</v>
      </c>
      <c r="B6" s="19">
        <f>B14*1.7</f>
        <v>170</v>
      </c>
      <c r="C6" s="19">
        <f t="shared" ref="C6:AH6" si="3">C14*1.7</f>
        <v>136</v>
      </c>
      <c r="D6" s="19">
        <f t="shared" si="3"/>
        <v>102</v>
      </c>
      <c r="E6" s="19">
        <f t="shared" si="3"/>
        <v>93.5</v>
      </c>
      <c r="F6" s="47">
        <f t="shared" si="3"/>
        <v>85</v>
      </c>
      <c r="G6" s="19">
        <f t="shared" si="3"/>
        <v>76.5</v>
      </c>
      <c r="H6" s="19">
        <f t="shared" si="3"/>
        <v>68</v>
      </c>
      <c r="I6" s="19">
        <f t="shared" si="3"/>
        <v>59.5</v>
      </c>
      <c r="J6" s="47">
        <f t="shared" si="3"/>
        <v>49.3</v>
      </c>
      <c r="K6" s="19">
        <f t="shared" si="3"/>
        <v>47.6</v>
      </c>
      <c r="L6" s="19">
        <f t="shared" si="3"/>
        <v>45.9</v>
      </c>
      <c r="M6" s="19">
        <f t="shared" si="3"/>
        <v>44.199999999999996</v>
      </c>
      <c r="N6" s="19">
        <f t="shared" si="3"/>
        <v>42.5</v>
      </c>
      <c r="O6" s="19">
        <f t="shared" si="3"/>
        <v>40.799999999999997</v>
      </c>
      <c r="P6" s="19">
        <f t="shared" si="3"/>
        <v>39.1</v>
      </c>
      <c r="Q6" s="19">
        <f t="shared" si="3"/>
        <v>37.4</v>
      </c>
      <c r="R6" s="47">
        <f t="shared" si="3"/>
        <v>35.699999999999996</v>
      </c>
      <c r="S6" s="19">
        <f t="shared" si="3"/>
        <v>34</v>
      </c>
      <c r="T6" s="19">
        <f t="shared" si="3"/>
        <v>32.299999999999997</v>
      </c>
      <c r="U6" s="19">
        <f t="shared" si="3"/>
        <v>30.599999999999998</v>
      </c>
      <c r="V6" s="19">
        <f t="shared" si="3"/>
        <v>28.9</v>
      </c>
      <c r="W6" s="19">
        <f t="shared" si="3"/>
        <v>27.2</v>
      </c>
      <c r="X6" s="19">
        <f t="shared" si="3"/>
        <v>25.5</v>
      </c>
      <c r="Y6" s="19">
        <f t="shared" si="3"/>
        <v>23.8</v>
      </c>
      <c r="Z6" s="19">
        <f t="shared" si="3"/>
        <v>22.099999999999998</v>
      </c>
      <c r="AA6" s="19">
        <f t="shared" si="3"/>
        <v>20.399999999999999</v>
      </c>
      <c r="AB6" s="19">
        <f t="shared" si="3"/>
        <v>18.7</v>
      </c>
      <c r="AC6" s="19">
        <f t="shared" si="3"/>
        <v>17</v>
      </c>
      <c r="AD6" s="19">
        <f t="shared" si="3"/>
        <v>15.299999999999999</v>
      </c>
      <c r="AE6" s="19">
        <f t="shared" si="3"/>
        <v>13.6</v>
      </c>
      <c r="AF6" s="19">
        <f t="shared" si="3"/>
        <v>11.9</v>
      </c>
      <c r="AG6" s="19">
        <f t="shared" si="3"/>
        <v>10.199999999999999</v>
      </c>
      <c r="AH6" s="48">
        <f t="shared" si="3"/>
        <v>8.5</v>
      </c>
    </row>
    <row r="7" spans="1:34" ht="30" customHeight="1" x14ac:dyDescent="0.3">
      <c r="A7" s="16" t="s">
        <v>5</v>
      </c>
      <c r="B7" s="11">
        <f>B14*1.7</f>
        <v>170</v>
      </c>
      <c r="C7" s="5">
        <f t="shared" ref="C7:AH7" si="4">C14*1.7</f>
        <v>136</v>
      </c>
      <c r="D7" s="5">
        <f t="shared" si="4"/>
        <v>102</v>
      </c>
      <c r="E7" s="5">
        <f t="shared" si="4"/>
        <v>93.5</v>
      </c>
      <c r="F7" s="6">
        <f t="shared" si="4"/>
        <v>85</v>
      </c>
      <c r="G7" s="5">
        <f t="shared" si="4"/>
        <v>76.5</v>
      </c>
      <c r="H7" s="5">
        <f t="shared" si="4"/>
        <v>68</v>
      </c>
      <c r="I7" s="5">
        <f t="shared" si="4"/>
        <v>59.5</v>
      </c>
      <c r="J7" s="6">
        <f t="shared" si="4"/>
        <v>49.3</v>
      </c>
      <c r="K7" s="5">
        <f t="shared" si="4"/>
        <v>47.6</v>
      </c>
      <c r="L7" s="5">
        <f t="shared" si="4"/>
        <v>45.9</v>
      </c>
      <c r="M7" s="5">
        <f t="shared" si="4"/>
        <v>44.199999999999996</v>
      </c>
      <c r="N7" s="5">
        <f t="shared" si="4"/>
        <v>42.5</v>
      </c>
      <c r="O7" s="5">
        <f t="shared" si="4"/>
        <v>40.799999999999997</v>
      </c>
      <c r="P7" s="5">
        <f t="shared" si="4"/>
        <v>39.1</v>
      </c>
      <c r="Q7" s="5">
        <f t="shared" si="4"/>
        <v>37.4</v>
      </c>
      <c r="R7" s="6">
        <f t="shared" si="4"/>
        <v>35.699999999999996</v>
      </c>
      <c r="S7" s="5">
        <f t="shared" si="4"/>
        <v>34</v>
      </c>
      <c r="T7" s="5">
        <f t="shared" si="4"/>
        <v>32.299999999999997</v>
      </c>
      <c r="U7" s="5">
        <f t="shared" si="4"/>
        <v>30.599999999999998</v>
      </c>
      <c r="V7" s="5">
        <f t="shared" si="4"/>
        <v>28.9</v>
      </c>
      <c r="W7" s="5">
        <f t="shared" si="4"/>
        <v>27.2</v>
      </c>
      <c r="X7" s="5">
        <f t="shared" si="4"/>
        <v>25.5</v>
      </c>
      <c r="Y7" s="5">
        <f t="shared" si="4"/>
        <v>23.8</v>
      </c>
      <c r="Z7" s="5">
        <f t="shared" si="4"/>
        <v>22.099999999999998</v>
      </c>
      <c r="AA7" s="5">
        <f t="shared" si="4"/>
        <v>20.399999999999999</v>
      </c>
      <c r="AB7" s="5">
        <f t="shared" si="4"/>
        <v>18.7</v>
      </c>
      <c r="AC7" s="5">
        <f t="shared" si="4"/>
        <v>17</v>
      </c>
      <c r="AD7" s="5">
        <f t="shared" si="4"/>
        <v>15.299999999999999</v>
      </c>
      <c r="AE7" s="31">
        <f t="shared" si="4"/>
        <v>13.6</v>
      </c>
      <c r="AF7" s="31">
        <f t="shared" si="4"/>
        <v>11.9</v>
      </c>
      <c r="AG7" s="31">
        <f t="shared" si="4"/>
        <v>10.199999999999999</v>
      </c>
      <c r="AH7" s="32">
        <f t="shared" si="4"/>
        <v>8.5</v>
      </c>
    </row>
    <row r="8" spans="1:34" x14ac:dyDescent="0.3">
      <c r="A8" s="13" t="s">
        <v>188</v>
      </c>
      <c r="B8" s="20">
        <f>B14*1.6</f>
        <v>160</v>
      </c>
      <c r="C8" s="20">
        <f t="shared" ref="C8:AH8" si="5">C14*1.6</f>
        <v>128</v>
      </c>
      <c r="D8" s="20">
        <f t="shared" si="5"/>
        <v>96</v>
      </c>
      <c r="E8" s="20">
        <f t="shared" si="5"/>
        <v>88</v>
      </c>
      <c r="F8" s="23">
        <f t="shared" si="5"/>
        <v>80</v>
      </c>
      <c r="G8" s="20">
        <f t="shared" si="5"/>
        <v>72</v>
      </c>
      <c r="H8" s="20">
        <f t="shared" si="5"/>
        <v>64</v>
      </c>
      <c r="I8" s="20">
        <f t="shared" si="5"/>
        <v>56</v>
      </c>
      <c r="J8" s="23">
        <f t="shared" si="5"/>
        <v>46.400000000000006</v>
      </c>
      <c r="K8" s="20">
        <f t="shared" si="5"/>
        <v>44.800000000000004</v>
      </c>
      <c r="L8" s="20">
        <f t="shared" si="5"/>
        <v>43.2</v>
      </c>
      <c r="M8" s="20">
        <f t="shared" si="5"/>
        <v>41.6</v>
      </c>
      <c r="N8" s="20">
        <f t="shared" si="5"/>
        <v>40</v>
      </c>
      <c r="O8" s="20">
        <f t="shared" si="5"/>
        <v>38.400000000000006</v>
      </c>
      <c r="P8" s="20">
        <f t="shared" si="5"/>
        <v>36.800000000000004</v>
      </c>
      <c r="Q8" s="20">
        <f t="shared" si="5"/>
        <v>35.200000000000003</v>
      </c>
      <c r="R8" s="23">
        <f t="shared" si="5"/>
        <v>33.6</v>
      </c>
      <c r="S8" s="20">
        <f t="shared" si="5"/>
        <v>32</v>
      </c>
      <c r="T8" s="20">
        <f t="shared" si="5"/>
        <v>30.400000000000002</v>
      </c>
      <c r="U8" s="20">
        <f t="shared" si="5"/>
        <v>28.8</v>
      </c>
      <c r="V8" s="20">
        <f t="shared" si="5"/>
        <v>27.200000000000003</v>
      </c>
      <c r="W8" s="20">
        <f t="shared" si="5"/>
        <v>25.6</v>
      </c>
      <c r="X8" s="20">
        <f t="shared" si="5"/>
        <v>24</v>
      </c>
      <c r="Y8" s="20">
        <f t="shared" si="5"/>
        <v>22.400000000000002</v>
      </c>
      <c r="Z8" s="20">
        <f t="shared" si="5"/>
        <v>20.8</v>
      </c>
      <c r="AA8" s="20">
        <f t="shared" si="5"/>
        <v>19.200000000000003</v>
      </c>
      <c r="AB8" s="20">
        <f t="shared" si="5"/>
        <v>17.600000000000001</v>
      </c>
      <c r="AC8" s="20">
        <f t="shared" si="5"/>
        <v>16</v>
      </c>
      <c r="AD8" s="20">
        <f t="shared" si="5"/>
        <v>14.4</v>
      </c>
      <c r="AE8" s="20">
        <f t="shared" si="5"/>
        <v>12.8</v>
      </c>
      <c r="AF8" s="20">
        <f t="shared" si="5"/>
        <v>11.200000000000001</v>
      </c>
      <c r="AG8" s="20">
        <f t="shared" si="5"/>
        <v>9.6000000000000014</v>
      </c>
      <c r="AH8" s="54">
        <f t="shared" si="5"/>
        <v>8</v>
      </c>
    </row>
    <row r="9" spans="1:34" s="1" customFormat="1" ht="30" customHeight="1" x14ac:dyDescent="0.3">
      <c r="A9" s="13" t="s">
        <v>184</v>
      </c>
      <c r="B9" s="12">
        <f>B14*1.5</f>
        <v>150</v>
      </c>
      <c r="C9" s="12">
        <f t="shared" ref="C9:AH9" si="6">C14*1.5</f>
        <v>120</v>
      </c>
      <c r="D9" s="12">
        <f t="shared" si="6"/>
        <v>90</v>
      </c>
      <c r="E9" s="12">
        <f t="shared" si="6"/>
        <v>82.5</v>
      </c>
      <c r="F9" s="24">
        <f t="shared" si="6"/>
        <v>75</v>
      </c>
      <c r="G9" s="12">
        <f t="shared" si="6"/>
        <v>67.5</v>
      </c>
      <c r="H9" s="12">
        <f t="shared" si="6"/>
        <v>60</v>
      </c>
      <c r="I9" s="12">
        <f t="shared" si="6"/>
        <v>52.5</v>
      </c>
      <c r="J9" s="24">
        <f t="shared" si="6"/>
        <v>43.5</v>
      </c>
      <c r="K9" s="12">
        <f t="shared" si="6"/>
        <v>42</v>
      </c>
      <c r="L9" s="12">
        <f t="shared" si="6"/>
        <v>40.5</v>
      </c>
      <c r="M9" s="12">
        <f t="shared" si="6"/>
        <v>39</v>
      </c>
      <c r="N9" s="12">
        <f t="shared" si="6"/>
        <v>37.5</v>
      </c>
      <c r="O9" s="12">
        <f t="shared" si="6"/>
        <v>36</v>
      </c>
      <c r="P9" s="12">
        <f t="shared" si="6"/>
        <v>34.5</v>
      </c>
      <c r="Q9" s="12">
        <f t="shared" si="6"/>
        <v>33</v>
      </c>
      <c r="R9" s="24">
        <f t="shared" si="6"/>
        <v>31.5</v>
      </c>
      <c r="S9" s="12">
        <f t="shared" si="6"/>
        <v>30</v>
      </c>
      <c r="T9" s="12">
        <f t="shared" si="6"/>
        <v>28.5</v>
      </c>
      <c r="U9" s="12">
        <f t="shared" si="6"/>
        <v>27</v>
      </c>
      <c r="V9" s="12">
        <f t="shared" si="6"/>
        <v>25.5</v>
      </c>
      <c r="W9" s="12">
        <f t="shared" si="6"/>
        <v>24</v>
      </c>
      <c r="X9" s="12">
        <f t="shared" si="6"/>
        <v>22.5</v>
      </c>
      <c r="Y9" s="12">
        <f t="shared" si="6"/>
        <v>21</v>
      </c>
      <c r="Z9" s="12">
        <f t="shared" si="6"/>
        <v>19.5</v>
      </c>
      <c r="AA9" s="12">
        <f t="shared" si="6"/>
        <v>18</v>
      </c>
      <c r="AB9" s="12">
        <f t="shared" si="6"/>
        <v>16.5</v>
      </c>
      <c r="AC9" s="12">
        <f t="shared" si="6"/>
        <v>15</v>
      </c>
      <c r="AD9" s="12">
        <f t="shared" si="6"/>
        <v>13.5</v>
      </c>
      <c r="AE9" s="12">
        <f t="shared" si="6"/>
        <v>12</v>
      </c>
      <c r="AF9" s="12">
        <f t="shared" si="6"/>
        <v>10.5</v>
      </c>
      <c r="AG9" s="12">
        <f t="shared" si="6"/>
        <v>9</v>
      </c>
      <c r="AH9" s="27">
        <f t="shared" si="6"/>
        <v>7.5</v>
      </c>
    </row>
    <row r="10" spans="1:34" ht="30" customHeight="1" x14ac:dyDescent="0.3">
      <c r="A10" s="13" t="s">
        <v>6</v>
      </c>
      <c r="B10" s="38">
        <f>B14*1.4</f>
        <v>140</v>
      </c>
      <c r="C10" s="3">
        <f t="shared" ref="C10:AH10" si="7">C14*1.4</f>
        <v>112</v>
      </c>
      <c r="D10" s="3">
        <f t="shared" si="7"/>
        <v>84</v>
      </c>
      <c r="E10" s="3">
        <f t="shared" si="7"/>
        <v>77</v>
      </c>
      <c r="F10" s="2">
        <f t="shared" si="7"/>
        <v>70</v>
      </c>
      <c r="G10" s="3">
        <f t="shared" si="7"/>
        <v>62.999999999999993</v>
      </c>
      <c r="H10" s="3">
        <f t="shared" si="7"/>
        <v>56</v>
      </c>
      <c r="I10" s="3">
        <f t="shared" si="7"/>
        <v>49</v>
      </c>
      <c r="J10" s="2">
        <f t="shared" si="7"/>
        <v>40.599999999999994</v>
      </c>
      <c r="K10" s="3">
        <f t="shared" si="7"/>
        <v>39.199999999999996</v>
      </c>
      <c r="L10" s="3">
        <f t="shared" si="7"/>
        <v>37.799999999999997</v>
      </c>
      <c r="M10" s="3">
        <f t="shared" si="7"/>
        <v>36.4</v>
      </c>
      <c r="N10" s="3">
        <f t="shared" si="7"/>
        <v>35</v>
      </c>
      <c r="O10" s="3">
        <f t="shared" si="7"/>
        <v>33.599999999999994</v>
      </c>
      <c r="P10" s="3">
        <f t="shared" si="7"/>
        <v>32.199999999999996</v>
      </c>
      <c r="Q10" s="3">
        <f t="shared" si="7"/>
        <v>30.799999999999997</v>
      </c>
      <c r="R10" s="2">
        <f t="shared" si="7"/>
        <v>29.4</v>
      </c>
      <c r="S10" s="3">
        <f t="shared" si="7"/>
        <v>28</v>
      </c>
      <c r="T10" s="3">
        <f t="shared" si="7"/>
        <v>26.599999999999998</v>
      </c>
      <c r="U10" s="3">
        <f t="shared" si="7"/>
        <v>25.2</v>
      </c>
      <c r="V10" s="3">
        <f t="shared" si="7"/>
        <v>23.799999999999997</v>
      </c>
      <c r="W10" s="3">
        <f t="shared" si="7"/>
        <v>22.4</v>
      </c>
      <c r="X10" s="3">
        <f t="shared" si="7"/>
        <v>21</v>
      </c>
      <c r="Y10" s="3">
        <f t="shared" si="7"/>
        <v>19.599999999999998</v>
      </c>
      <c r="Z10" s="3">
        <f t="shared" si="7"/>
        <v>18.2</v>
      </c>
      <c r="AA10" s="3">
        <f t="shared" si="7"/>
        <v>16.799999999999997</v>
      </c>
      <c r="AB10" s="3">
        <f t="shared" si="7"/>
        <v>15.399999999999999</v>
      </c>
      <c r="AC10" s="3">
        <f t="shared" si="7"/>
        <v>14</v>
      </c>
      <c r="AD10" s="3">
        <f t="shared" si="7"/>
        <v>12.6</v>
      </c>
      <c r="AE10" s="4">
        <f t="shared" si="7"/>
        <v>11.2</v>
      </c>
      <c r="AF10" s="4">
        <f t="shared" si="7"/>
        <v>9.7999999999999989</v>
      </c>
      <c r="AG10" s="4">
        <f t="shared" si="7"/>
        <v>8.3999999999999986</v>
      </c>
      <c r="AH10" s="29">
        <f t="shared" si="7"/>
        <v>7</v>
      </c>
    </row>
    <row r="11" spans="1:34" ht="30" customHeight="1" thickBot="1" x14ac:dyDescent="0.35">
      <c r="A11" s="14" t="s">
        <v>9</v>
      </c>
      <c r="B11" s="15">
        <f>B14*1.3</f>
        <v>130</v>
      </c>
      <c r="C11" s="15">
        <f t="shared" ref="C11:AH11" si="8">C14*1.3</f>
        <v>104</v>
      </c>
      <c r="D11" s="15">
        <f t="shared" si="8"/>
        <v>78</v>
      </c>
      <c r="E11" s="15">
        <f t="shared" si="8"/>
        <v>71.5</v>
      </c>
      <c r="F11" s="39">
        <f t="shared" si="8"/>
        <v>65</v>
      </c>
      <c r="G11" s="15">
        <f t="shared" si="8"/>
        <v>58.5</v>
      </c>
      <c r="H11" s="15">
        <f t="shared" si="8"/>
        <v>52</v>
      </c>
      <c r="I11" s="15">
        <f t="shared" si="8"/>
        <v>45.5</v>
      </c>
      <c r="J11" s="39">
        <f t="shared" si="8"/>
        <v>37.700000000000003</v>
      </c>
      <c r="K11" s="15">
        <f t="shared" si="8"/>
        <v>36.4</v>
      </c>
      <c r="L11" s="15">
        <f t="shared" si="8"/>
        <v>35.1</v>
      </c>
      <c r="M11" s="15">
        <f t="shared" si="8"/>
        <v>33.800000000000004</v>
      </c>
      <c r="N11" s="15">
        <f t="shared" si="8"/>
        <v>32.5</v>
      </c>
      <c r="O11" s="40">
        <f t="shared" si="8"/>
        <v>31.200000000000003</v>
      </c>
      <c r="P11" s="40">
        <f t="shared" si="8"/>
        <v>29.900000000000002</v>
      </c>
      <c r="Q11" s="40">
        <f t="shared" si="8"/>
        <v>28.6</v>
      </c>
      <c r="R11" s="41">
        <f t="shared" si="8"/>
        <v>27.3</v>
      </c>
      <c r="S11" s="40">
        <f t="shared" si="8"/>
        <v>26</v>
      </c>
      <c r="T11" s="40">
        <f t="shared" si="8"/>
        <v>24.7</v>
      </c>
      <c r="U11" s="40">
        <f t="shared" si="8"/>
        <v>23.400000000000002</v>
      </c>
      <c r="V11" s="40">
        <f t="shared" si="8"/>
        <v>22.1</v>
      </c>
      <c r="W11" s="40">
        <f t="shared" si="8"/>
        <v>20.8</v>
      </c>
      <c r="X11" s="40">
        <f t="shared" si="8"/>
        <v>19.5</v>
      </c>
      <c r="Y11" s="40">
        <f t="shared" si="8"/>
        <v>18.2</v>
      </c>
      <c r="Z11" s="40">
        <f t="shared" si="8"/>
        <v>16.900000000000002</v>
      </c>
      <c r="AA11" s="40">
        <f t="shared" si="8"/>
        <v>15.600000000000001</v>
      </c>
      <c r="AB11" s="40">
        <f t="shared" si="8"/>
        <v>14.3</v>
      </c>
      <c r="AC11" s="40">
        <f t="shared" si="8"/>
        <v>13</v>
      </c>
      <c r="AD11" s="40">
        <f t="shared" si="8"/>
        <v>11.700000000000001</v>
      </c>
      <c r="AE11" s="40">
        <f t="shared" si="8"/>
        <v>10.4</v>
      </c>
      <c r="AF11" s="40">
        <f t="shared" si="8"/>
        <v>9.1</v>
      </c>
      <c r="AG11" s="40">
        <f t="shared" si="8"/>
        <v>7.8000000000000007</v>
      </c>
      <c r="AH11" s="42">
        <f t="shared" si="8"/>
        <v>6.5</v>
      </c>
    </row>
    <row r="12" spans="1:34" ht="30" customHeight="1" x14ac:dyDescent="0.3">
      <c r="A12" s="16" t="s">
        <v>7</v>
      </c>
      <c r="B12" s="67">
        <f>B14*1.2</f>
        <v>120</v>
      </c>
      <c r="C12" s="34">
        <f t="shared" ref="C12:AH12" si="9">C14*1.2</f>
        <v>96</v>
      </c>
      <c r="D12" s="34">
        <f t="shared" si="9"/>
        <v>72</v>
      </c>
      <c r="E12" s="34">
        <f t="shared" si="9"/>
        <v>66</v>
      </c>
      <c r="F12" s="68">
        <f t="shared" si="9"/>
        <v>60</v>
      </c>
      <c r="G12" s="34">
        <f t="shared" si="9"/>
        <v>54</v>
      </c>
      <c r="H12" s="34">
        <f t="shared" si="9"/>
        <v>48</v>
      </c>
      <c r="I12" s="34">
        <f t="shared" si="9"/>
        <v>42</v>
      </c>
      <c r="J12" s="68">
        <f t="shared" si="9"/>
        <v>34.799999999999997</v>
      </c>
      <c r="K12" s="34">
        <f t="shared" si="9"/>
        <v>33.6</v>
      </c>
      <c r="L12" s="34">
        <f t="shared" si="9"/>
        <v>32.4</v>
      </c>
      <c r="M12" s="34">
        <f t="shared" si="9"/>
        <v>31.2</v>
      </c>
      <c r="N12" s="34">
        <f t="shared" si="9"/>
        <v>30</v>
      </c>
      <c r="O12" s="34">
        <f t="shared" si="9"/>
        <v>28.799999999999997</v>
      </c>
      <c r="P12" s="34">
        <f t="shared" si="9"/>
        <v>27.599999999999998</v>
      </c>
      <c r="Q12" s="34">
        <f t="shared" si="9"/>
        <v>26.4</v>
      </c>
      <c r="R12" s="68">
        <f t="shared" si="9"/>
        <v>25.2</v>
      </c>
      <c r="S12" s="34">
        <f t="shared" si="9"/>
        <v>24</v>
      </c>
      <c r="T12" s="34">
        <f t="shared" si="9"/>
        <v>22.8</v>
      </c>
      <c r="U12" s="34">
        <f t="shared" si="9"/>
        <v>21.599999999999998</v>
      </c>
      <c r="V12" s="34">
        <f t="shared" si="9"/>
        <v>20.399999999999999</v>
      </c>
      <c r="W12" s="34">
        <f t="shared" si="9"/>
        <v>19.2</v>
      </c>
      <c r="X12" s="34">
        <f t="shared" si="9"/>
        <v>18</v>
      </c>
      <c r="Y12" s="34">
        <f t="shared" si="9"/>
        <v>16.8</v>
      </c>
      <c r="Z12" s="34">
        <f t="shared" si="9"/>
        <v>15.6</v>
      </c>
      <c r="AA12" s="34">
        <f t="shared" si="9"/>
        <v>14.399999999999999</v>
      </c>
      <c r="AB12" s="34">
        <f t="shared" si="9"/>
        <v>13.2</v>
      </c>
      <c r="AC12" s="34">
        <f t="shared" si="9"/>
        <v>12</v>
      </c>
      <c r="AD12" s="34">
        <f t="shared" si="9"/>
        <v>10.799999999999999</v>
      </c>
      <c r="AE12" s="69">
        <f t="shared" si="9"/>
        <v>9.6</v>
      </c>
      <c r="AF12" s="69">
        <f t="shared" si="9"/>
        <v>8.4</v>
      </c>
      <c r="AG12" s="69">
        <f t="shared" si="9"/>
        <v>7.1999999999999993</v>
      </c>
      <c r="AH12" s="70">
        <f t="shared" si="9"/>
        <v>6</v>
      </c>
    </row>
    <row r="13" spans="1:34" s="1" customFormat="1" ht="30" customHeight="1" x14ac:dyDescent="0.3">
      <c r="A13" s="13" t="s">
        <v>401</v>
      </c>
      <c r="B13" s="38">
        <f>B14*1.1</f>
        <v>110.00000000000001</v>
      </c>
      <c r="C13" s="12">
        <f t="shared" ref="C13:AH13" si="10">C14*1.1</f>
        <v>88</v>
      </c>
      <c r="D13" s="12">
        <f t="shared" si="10"/>
        <v>66</v>
      </c>
      <c r="E13" s="12">
        <f t="shared" si="10"/>
        <v>60.500000000000007</v>
      </c>
      <c r="F13" s="24">
        <f t="shared" si="10"/>
        <v>55.000000000000007</v>
      </c>
      <c r="G13" s="12">
        <f t="shared" si="10"/>
        <v>49.500000000000007</v>
      </c>
      <c r="H13" s="12">
        <f t="shared" si="10"/>
        <v>44</v>
      </c>
      <c r="I13" s="12">
        <f t="shared" si="10"/>
        <v>38.5</v>
      </c>
      <c r="J13" s="24">
        <f t="shared" si="10"/>
        <v>31.900000000000002</v>
      </c>
      <c r="K13" s="12">
        <f t="shared" si="10"/>
        <v>30.800000000000004</v>
      </c>
      <c r="L13" s="12">
        <f t="shared" si="10"/>
        <v>29.700000000000003</v>
      </c>
      <c r="M13" s="12">
        <f t="shared" si="10"/>
        <v>28.6</v>
      </c>
      <c r="N13" s="12">
        <f t="shared" si="10"/>
        <v>27.500000000000004</v>
      </c>
      <c r="O13" s="12">
        <f t="shared" si="10"/>
        <v>26.400000000000002</v>
      </c>
      <c r="P13" s="12">
        <f t="shared" si="10"/>
        <v>25.3</v>
      </c>
      <c r="Q13" s="12">
        <f t="shared" si="10"/>
        <v>24.200000000000003</v>
      </c>
      <c r="R13" s="24">
        <f t="shared" si="10"/>
        <v>23.1</v>
      </c>
      <c r="S13" s="12">
        <f t="shared" si="10"/>
        <v>22</v>
      </c>
      <c r="T13" s="12">
        <f t="shared" si="10"/>
        <v>20.900000000000002</v>
      </c>
      <c r="U13" s="12">
        <f t="shared" si="10"/>
        <v>19.8</v>
      </c>
      <c r="V13" s="12">
        <f t="shared" si="10"/>
        <v>18.700000000000003</v>
      </c>
      <c r="W13" s="12">
        <f t="shared" si="10"/>
        <v>17.600000000000001</v>
      </c>
      <c r="X13" s="12">
        <f t="shared" si="10"/>
        <v>16.5</v>
      </c>
      <c r="Y13" s="12">
        <f t="shared" si="10"/>
        <v>15.400000000000002</v>
      </c>
      <c r="Z13" s="12">
        <f t="shared" si="10"/>
        <v>14.3</v>
      </c>
      <c r="AA13" s="12">
        <f t="shared" si="10"/>
        <v>13.200000000000001</v>
      </c>
      <c r="AB13" s="12">
        <f t="shared" si="10"/>
        <v>12.100000000000001</v>
      </c>
      <c r="AC13" s="12">
        <f t="shared" si="10"/>
        <v>11</v>
      </c>
      <c r="AD13" s="49">
        <f t="shared" si="10"/>
        <v>9.9</v>
      </c>
      <c r="AE13" s="49">
        <f t="shared" si="10"/>
        <v>8.8000000000000007</v>
      </c>
      <c r="AF13" s="49">
        <f t="shared" si="10"/>
        <v>7.7000000000000011</v>
      </c>
      <c r="AG13" s="49">
        <f t="shared" si="10"/>
        <v>6.6000000000000005</v>
      </c>
      <c r="AH13" s="27">
        <f t="shared" si="10"/>
        <v>5.5</v>
      </c>
    </row>
    <row r="14" spans="1:34" ht="30" customHeight="1" x14ac:dyDescent="0.3">
      <c r="A14" s="13" t="s">
        <v>10</v>
      </c>
      <c r="B14" s="38">
        <v>100</v>
      </c>
      <c r="C14" s="3">
        <v>80</v>
      </c>
      <c r="D14" s="3">
        <v>60</v>
      </c>
      <c r="E14" s="3">
        <v>55</v>
      </c>
      <c r="F14" s="2">
        <v>50</v>
      </c>
      <c r="G14" s="3">
        <v>45</v>
      </c>
      <c r="H14" s="3">
        <v>40</v>
      </c>
      <c r="I14" s="3">
        <v>35</v>
      </c>
      <c r="J14" s="2">
        <v>29</v>
      </c>
      <c r="K14" s="3">
        <v>28</v>
      </c>
      <c r="L14" s="3">
        <v>27</v>
      </c>
      <c r="M14" s="3">
        <v>26</v>
      </c>
      <c r="N14" s="3">
        <v>25</v>
      </c>
      <c r="O14" s="3">
        <v>24</v>
      </c>
      <c r="P14" s="3">
        <v>23</v>
      </c>
      <c r="Q14" s="3">
        <v>22</v>
      </c>
      <c r="R14" s="2">
        <v>21</v>
      </c>
      <c r="S14" s="3">
        <v>20</v>
      </c>
      <c r="T14" s="3">
        <v>19</v>
      </c>
      <c r="U14" s="3">
        <v>18</v>
      </c>
      <c r="V14" s="3">
        <v>17</v>
      </c>
      <c r="W14" s="3">
        <v>16</v>
      </c>
      <c r="X14" s="3">
        <v>15</v>
      </c>
      <c r="Y14" s="3">
        <v>14</v>
      </c>
      <c r="Z14" s="3">
        <v>13</v>
      </c>
      <c r="AA14" s="3">
        <v>12</v>
      </c>
      <c r="AB14" s="3">
        <v>11</v>
      </c>
      <c r="AC14" s="3">
        <v>10</v>
      </c>
      <c r="AD14" s="3">
        <v>9</v>
      </c>
      <c r="AE14" s="3">
        <v>8</v>
      </c>
      <c r="AF14" s="3">
        <v>7</v>
      </c>
      <c r="AG14" s="3">
        <v>6</v>
      </c>
      <c r="AH14" s="30">
        <v>5</v>
      </c>
    </row>
    <row r="15" spans="1:34" ht="30" customHeight="1" x14ac:dyDescent="0.3">
      <c r="A15" s="13" t="s">
        <v>182</v>
      </c>
      <c r="B15" s="71">
        <f>B14*0.9</f>
        <v>90</v>
      </c>
      <c r="C15" s="22">
        <f t="shared" ref="C15:AH15" si="11">C14*0.9</f>
        <v>72</v>
      </c>
      <c r="D15" s="22">
        <f t="shared" si="11"/>
        <v>54</v>
      </c>
      <c r="E15" s="22">
        <f t="shared" si="11"/>
        <v>49.5</v>
      </c>
      <c r="F15" s="25">
        <f t="shared" si="11"/>
        <v>45</v>
      </c>
      <c r="G15" s="22">
        <f t="shared" si="11"/>
        <v>40.5</v>
      </c>
      <c r="H15" s="22">
        <f t="shared" si="11"/>
        <v>36</v>
      </c>
      <c r="I15" s="22">
        <f t="shared" si="11"/>
        <v>31.5</v>
      </c>
      <c r="J15" s="25">
        <f t="shared" si="11"/>
        <v>26.1</v>
      </c>
      <c r="K15" s="22">
        <f t="shared" si="11"/>
        <v>25.2</v>
      </c>
      <c r="L15" s="22">
        <f t="shared" si="11"/>
        <v>24.3</v>
      </c>
      <c r="M15" s="22">
        <f t="shared" si="11"/>
        <v>23.400000000000002</v>
      </c>
      <c r="N15" s="22">
        <f t="shared" si="11"/>
        <v>22.5</v>
      </c>
      <c r="O15" s="22">
        <f t="shared" si="11"/>
        <v>21.6</v>
      </c>
      <c r="P15" s="22">
        <f t="shared" si="11"/>
        <v>20.7</v>
      </c>
      <c r="Q15" s="22">
        <f t="shared" si="11"/>
        <v>19.8</v>
      </c>
      <c r="R15" s="25">
        <f t="shared" si="11"/>
        <v>18.900000000000002</v>
      </c>
      <c r="S15" s="22">
        <f t="shared" si="11"/>
        <v>18</v>
      </c>
      <c r="T15" s="22">
        <f t="shared" si="11"/>
        <v>17.100000000000001</v>
      </c>
      <c r="U15" s="22">
        <f t="shared" si="11"/>
        <v>16.2</v>
      </c>
      <c r="V15" s="22">
        <f t="shared" si="11"/>
        <v>15.3</v>
      </c>
      <c r="W15" s="22">
        <f t="shared" si="11"/>
        <v>14.4</v>
      </c>
      <c r="X15" s="22">
        <f t="shared" si="11"/>
        <v>13.5</v>
      </c>
      <c r="Y15" s="22">
        <f t="shared" si="11"/>
        <v>12.6</v>
      </c>
      <c r="Z15" s="22">
        <f t="shared" si="11"/>
        <v>11.700000000000001</v>
      </c>
      <c r="AA15" s="22">
        <f t="shared" si="11"/>
        <v>10.8</v>
      </c>
      <c r="AB15" s="22">
        <f t="shared" si="11"/>
        <v>9.9</v>
      </c>
      <c r="AC15" s="22">
        <f t="shared" si="11"/>
        <v>9</v>
      </c>
      <c r="AD15" s="22">
        <f t="shared" si="11"/>
        <v>8.1</v>
      </c>
      <c r="AE15" s="22">
        <f t="shared" si="11"/>
        <v>7.2</v>
      </c>
      <c r="AF15" s="22">
        <f t="shared" si="11"/>
        <v>6.3</v>
      </c>
      <c r="AG15" s="22">
        <f t="shared" si="11"/>
        <v>5.4</v>
      </c>
      <c r="AH15" s="28">
        <f t="shared" si="11"/>
        <v>4.5</v>
      </c>
    </row>
    <row r="16" spans="1:34" s="1" customFormat="1" ht="30" customHeight="1" x14ac:dyDescent="0.3">
      <c r="A16" s="13" t="s">
        <v>400</v>
      </c>
      <c r="B16" s="38">
        <f>B14*0.85</f>
        <v>85</v>
      </c>
      <c r="C16" s="12">
        <f t="shared" ref="C16:AH16" si="12">C14*0.85</f>
        <v>68</v>
      </c>
      <c r="D16" s="12">
        <f t="shared" si="12"/>
        <v>51</v>
      </c>
      <c r="E16" s="12">
        <f t="shared" si="12"/>
        <v>46.75</v>
      </c>
      <c r="F16" s="24">
        <f t="shared" si="12"/>
        <v>42.5</v>
      </c>
      <c r="G16" s="12">
        <f t="shared" si="12"/>
        <v>38.25</v>
      </c>
      <c r="H16" s="12">
        <f t="shared" si="12"/>
        <v>34</v>
      </c>
      <c r="I16" s="12">
        <f t="shared" si="12"/>
        <v>29.75</v>
      </c>
      <c r="J16" s="24">
        <f t="shared" si="12"/>
        <v>24.65</v>
      </c>
      <c r="K16" s="12">
        <f t="shared" si="12"/>
        <v>23.8</v>
      </c>
      <c r="L16" s="12">
        <f t="shared" si="12"/>
        <v>22.95</v>
      </c>
      <c r="M16" s="12">
        <f t="shared" si="12"/>
        <v>22.099999999999998</v>
      </c>
      <c r="N16" s="12">
        <f t="shared" si="12"/>
        <v>21.25</v>
      </c>
      <c r="O16" s="12">
        <f t="shared" si="12"/>
        <v>20.399999999999999</v>
      </c>
      <c r="P16" s="12">
        <f t="shared" si="12"/>
        <v>19.55</v>
      </c>
      <c r="Q16" s="12">
        <f t="shared" si="12"/>
        <v>18.7</v>
      </c>
      <c r="R16" s="24">
        <f t="shared" si="12"/>
        <v>17.849999999999998</v>
      </c>
      <c r="S16" s="12">
        <f t="shared" si="12"/>
        <v>17</v>
      </c>
      <c r="T16" s="12">
        <f t="shared" si="12"/>
        <v>16.149999999999999</v>
      </c>
      <c r="U16" s="12">
        <f t="shared" si="12"/>
        <v>15.299999999999999</v>
      </c>
      <c r="V16" s="12">
        <f t="shared" si="12"/>
        <v>14.45</v>
      </c>
      <c r="W16" s="12">
        <f t="shared" si="12"/>
        <v>13.6</v>
      </c>
      <c r="X16" s="12">
        <f t="shared" si="12"/>
        <v>12.75</v>
      </c>
      <c r="Y16" s="12">
        <f t="shared" si="12"/>
        <v>11.9</v>
      </c>
      <c r="Z16" s="12">
        <f t="shared" si="12"/>
        <v>11.049999999999999</v>
      </c>
      <c r="AA16" s="12">
        <f t="shared" si="12"/>
        <v>10.199999999999999</v>
      </c>
      <c r="AB16" s="49">
        <f t="shared" si="12"/>
        <v>9.35</v>
      </c>
      <c r="AC16" s="49">
        <f t="shared" si="12"/>
        <v>8.5</v>
      </c>
      <c r="AD16" s="49">
        <f t="shared" si="12"/>
        <v>7.6499999999999995</v>
      </c>
      <c r="AE16" s="49">
        <f t="shared" si="12"/>
        <v>6.8</v>
      </c>
      <c r="AF16" s="49">
        <f t="shared" si="12"/>
        <v>5.95</v>
      </c>
      <c r="AG16" s="49">
        <f t="shared" si="12"/>
        <v>5.0999999999999996</v>
      </c>
      <c r="AH16" s="27">
        <f t="shared" si="12"/>
        <v>4.25</v>
      </c>
    </row>
    <row r="17" spans="1:34" ht="30" customHeight="1" thickBot="1" x14ac:dyDescent="0.35">
      <c r="A17" s="43" t="s">
        <v>185</v>
      </c>
      <c r="B17" s="72">
        <f>B14*0.8</f>
        <v>80</v>
      </c>
      <c r="C17" s="73">
        <f t="shared" ref="C17:AH17" si="13">C14*0.8</f>
        <v>64</v>
      </c>
      <c r="D17" s="73">
        <f t="shared" si="13"/>
        <v>48</v>
      </c>
      <c r="E17" s="73">
        <f t="shared" si="13"/>
        <v>44</v>
      </c>
      <c r="F17" s="74">
        <f t="shared" si="13"/>
        <v>40</v>
      </c>
      <c r="G17" s="73">
        <f t="shared" si="13"/>
        <v>36</v>
      </c>
      <c r="H17" s="73">
        <f t="shared" si="13"/>
        <v>32</v>
      </c>
      <c r="I17" s="73">
        <f t="shared" si="13"/>
        <v>28</v>
      </c>
      <c r="J17" s="74">
        <f t="shared" si="13"/>
        <v>23.200000000000003</v>
      </c>
      <c r="K17" s="73">
        <f t="shared" si="13"/>
        <v>22.400000000000002</v>
      </c>
      <c r="L17" s="73">
        <f t="shared" si="13"/>
        <v>21.6</v>
      </c>
      <c r="M17" s="73">
        <f t="shared" si="13"/>
        <v>20.8</v>
      </c>
      <c r="N17" s="73">
        <f t="shared" si="13"/>
        <v>20</v>
      </c>
      <c r="O17" s="73">
        <f t="shared" si="13"/>
        <v>19.200000000000003</v>
      </c>
      <c r="P17" s="73">
        <f t="shared" si="13"/>
        <v>18.400000000000002</v>
      </c>
      <c r="Q17" s="73">
        <f t="shared" si="13"/>
        <v>17.600000000000001</v>
      </c>
      <c r="R17" s="74">
        <f t="shared" si="13"/>
        <v>16.8</v>
      </c>
      <c r="S17" s="73">
        <f t="shared" si="13"/>
        <v>16</v>
      </c>
      <c r="T17" s="73">
        <f t="shared" si="13"/>
        <v>15.200000000000001</v>
      </c>
      <c r="U17" s="73">
        <f t="shared" si="13"/>
        <v>14.4</v>
      </c>
      <c r="V17" s="73">
        <f t="shared" si="13"/>
        <v>13.600000000000001</v>
      </c>
      <c r="W17" s="73">
        <f t="shared" si="13"/>
        <v>12.8</v>
      </c>
      <c r="X17" s="73">
        <f t="shared" si="13"/>
        <v>12</v>
      </c>
      <c r="Y17" s="73">
        <f t="shared" si="13"/>
        <v>11.200000000000001</v>
      </c>
      <c r="Z17" s="73">
        <f t="shared" si="13"/>
        <v>10.4</v>
      </c>
      <c r="AA17" s="73">
        <f t="shared" si="13"/>
        <v>9.6000000000000014</v>
      </c>
      <c r="AB17" s="73">
        <f t="shared" si="13"/>
        <v>8.8000000000000007</v>
      </c>
      <c r="AC17" s="73">
        <f t="shared" si="13"/>
        <v>8</v>
      </c>
      <c r="AD17" s="73">
        <f t="shared" si="13"/>
        <v>7.2</v>
      </c>
      <c r="AE17" s="73">
        <f t="shared" si="13"/>
        <v>6.4</v>
      </c>
      <c r="AF17" s="73">
        <f t="shared" si="13"/>
        <v>5.6000000000000005</v>
      </c>
      <c r="AG17" s="73">
        <f t="shared" si="13"/>
        <v>4.8000000000000007</v>
      </c>
      <c r="AH17" s="75">
        <f t="shared" si="13"/>
        <v>4</v>
      </c>
    </row>
    <row r="18" spans="1:34" ht="30" customHeight="1" x14ac:dyDescent="0.3">
      <c r="A18" s="33" t="s">
        <v>183</v>
      </c>
      <c r="B18" s="44">
        <f>B14*0.7</f>
        <v>70</v>
      </c>
      <c r="C18" s="44">
        <f t="shared" ref="C18:AH18" si="14">C14*0.7</f>
        <v>56</v>
      </c>
      <c r="D18" s="44">
        <f t="shared" si="14"/>
        <v>42</v>
      </c>
      <c r="E18" s="44">
        <f t="shared" si="14"/>
        <v>38.5</v>
      </c>
      <c r="F18" s="45">
        <f t="shared" si="14"/>
        <v>35</v>
      </c>
      <c r="G18" s="44">
        <f t="shared" si="14"/>
        <v>31.499999999999996</v>
      </c>
      <c r="H18" s="44">
        <f t="shared" si="14"/>
        <v>28</v>
      </c>
      <c r="I18" s="44">
        <f t="shared" si="14"/>
        <v>24.5</v>
      </c>
      <c r="J18" s="45">
        <f t="shared" si="14"/>
        <v>20.299999999999997</v>
      </c>
      <c r="K18" s="44">
        <f t="shared" si="14"/>
        <v>19.599999999999998</v>
      </c>
      <c r="L18" s="44">
        <f t="shared" si="14"/>
        <v>18.899999999999999</v>
      </c>
      <c r="M18" s="44">
        <f t="shared" si="14"/>
        <v>18.2</v>
      </c>
      <c r="N18" s="44">
        <f t="shared" si="14"/>
        <v>17.5</v>
      </c>
      <c r="O18" s="44">
        <f t="shared" si="14"/>
        <v>16.799999999999997</v>
      </c>
      <c r="P18" s="44">
        <f t="shared" si="14"/>
        <v>16.099999999999998</v>
      </c>
      <c r="Q18" s="44">
        <f t="shared" si="14"/>
        <v>15.399999999999999</v>
      </c>
      <c r="R18" s="45">
        <f t="shared" si="14"/>
        <v>14.7</v>
      </c>
      <c r="S18" s="44">
        <f t="shared" si="14"/>
        <v>14</v>
      </c>
      <c r="T18" s="44">
        <f t="shared" si="14"/>
        <v>13.299999999999999</v>
      </c>
      <c r="U18" s="44">
        <f t="shared" si="14"/>
        <v>12.6</v>
      </c>
      <c r="V18" s="44">
        <f t="shared" si="14"/>
        <v>11.899999999999999</v>
      </c>
      <c r="W18" s="44">
        <f t="shared" si="14"/>
        <v>11.2</v>
      </c>
      <c r="X18" s="44">
        <f t="shared" si="14"/>
        <v>10.5</v>
      </c>
      <c r="Y18" s="44">
        <f t="shared" si="14"/>
        <v>9.7999999999999989</v>
      </c>
      <c r="Z18" s="44">
        <f t="shared" si="14"/>
        <v>9.1</v>
      </c>
      <c r="AA18" s="44">
        <f t="shared" si="14"/>
        <v>8.3999999999999986</v>
      </c>
      <c r="AB18" s="44">
        <f t="shared" si="14"/>
        <v>7.6999999999999993</v>
      </c>
      <c r="AC18" s="44">
        <f t="shared" si="14"/>
        <v>7</v>
      </c>
      <c r="AD18" s="44">
        <f t="shared" si="14"/>
        <v>6.3</v>
      </c>
      <c r="AE18" s="44">
        <f t="shared" si="14"/>
        <v>5.6</v>
      </c>
      <c r="AF18" s="44">
        <f t="shared" si="14"/>
        <v>4.8999999999999995</v>
      </c>
      <c r="AG18" s="44">
        <f t="shared" si="14"/>
        <v>4.1999999999999993</v>
      </c>
      <c r="AH18" s="46">
        <f t="shared" si="14"/>
        <v>3.5</v>
      </c>
    </row>
    <row r="19" spans="1:34" ht="45" customHeight="1" x14ac:dyDescent="0.3">
      <c r="A19" s="13" t="s">
        <v>399</v>
      </c>
      <c r="B19" s="22">
        <f>B14*0.6</f>
        <v>60</v>
      </c>
      <c r="C19" s="22">
        <f t="shared" ref="C19:AH19" si="15">C14*0.6</f>
        <v>48</v>
      </c>
      <c r="D19" s="22">
        <f t="shared" si="15"/>
        <v>36</v>
      </c>
      <c r="E19" s="22">
        <f t="shared" si="15"/>
        <v>33</v>
      </c>
      <c r="F19" s="25">
        <f t="shared" si="15"/>
        <v>30</v>
      </c>
      <c r="G19" s="22">
        <f t="shared" si="15"/>
        <v>27</v>
      </c>
      <c r="H19" s="22">
        <f t="shared" si="15"/>
        <v>24</v>
      </c>
      <c r="I19" s="22">
        <f t="shared" si="15"/>
        <v>21</v>
      </c>
      <c r="J19" s="25">
        <f t="shared" si="15"/>
        <v>17.399999999999999</v>
      </c>
      <c r="K19" s="22">
        <f t="shared" si="15"/>
        <v>16.8</v>
      </c>
      <c r="L19" s="22">
        <f t="shared" si="15"/>
        <v>16.2</v>
      </c>
      <c r="M19" s="22">
        <f t="shared" si="15"/>
        <v>15.6</v>
      </c>
      <c r="N19" s="22">
        <f t="shared" si="15"/>
        <v>15</v>
      </c>
      <c r="O19" s="22">
        <f t="shared" si="15"/>
        <v>14.399999999999999</v>
      </c>
      <c r="P19" s="22">
        <f t="shared" si="15"/>
        <v>13.799999999999999</v>
      </c>
      <c r="Q19" s="22">
        <f t="shared" si="15"/>
        <v>13.2</v>
      </c>
      <c r="R19" s="25">
        <f t="shared" si="15"/>
        <v>12.6</v>
      </c>
      <c r="S19" s="22">
        <f t="shared" si="15"/>
        <v>12</v>
      </c>
      <c r="T19" s="22">
        <f t="shared" si="15"/>
        <v>11.4</v>
      </c>
      <c r="U19" s="22">
        <f t="shared" si="15"/>
        <v>10.799999999999999</v>
      </c>
      <c r="V19" s="22">
        <f t="shared" si="15"/>
        <v>10.199999999999999</v>
      </c>
      <c r="W19" s="22">
        <f t="shared" si="15"/>
        <v>9.6</v>
      </c>
      <c r="X19" s="22">
        <f t="shared" si="15"/>
        <v>9</v>
      </c>
      <c r="Y19" s="22">
        <f t="shared" si="15"/>
        <v>8.4</v>
      </c>
      <c r="Z19" s="22">
        <f t="shared" si="15"/>
        <v>7.8</v>
      </c>
      <c r="AA19" s="22">
        <f t="shared" si="15"/>
        <v>7.1999999999999993</v>
      </c>
      <c r="AB19" s="22">
        <f t="shared" si="15"/>
        <v>6.6</v>
      </c>
      <c r="AC19" s="22">
        <f t="shared" si="15"/>
        <v>6</v>
      </c>
      <c r="AD19" s="22">
        <f t="shared" si="15"/>
        <v>5.3999999999999995</v>
      </c>
      <c r="AE19" s="22">
        <f t="shared" si="15"/>
        <v>4.8</v>
      </c>
      <c r="AF19" s="22">
        <f t="shared" si="15"/>
        <v>4.2</v>
      </c>
      <c r="AG19" s="22">
        <f t="shared" si="15"/>
        <v>3.5999999999999996</v>
      </c>
      <c r="AH19" s="28">
        <f t="shared" si="15"/>
        <v>3</v>
      </c>
    </row>
    <row r="20" spans="1:34" ht="30" customHeight="1" thickBot="1" x14ac:dyDescent="0.35">
      <c r="A20" s="50" t="s">
        <v>186</v>
      </c>
      <c r="B20" s="51">
        <f>B14*0.5</f>
        <v>50</v>
      </c>
      <c r="C20" s="51">
        <f t="shared" ref="C20:AH20" si="16">C14*0.5</f>
        <v>40</v>
      </c>
      <c r="D20" s="51">
        <f t="shared" si="16"/>
        <v>30</v>
      </c>
      <c r="E20" s="51">
        <f t="shared" si="16"/>
        <v>27.5</v>
      </c>
      <c r="F20" s="52">
        <f t="shared" si="16"/>
        <v>25</v>
      </c>
      <c r="G20" s="51">
        <f t="shared" si="16"/>
        <v>22.5</v>
      </c>
      <c r="H20" s="51">
        <f t="shared" si="16"/>
        <v>20</v>
      </c>
      <c r="I20" s="51">
        <f t="shared" si="16"/>
        <v>17.5</v>
      </c>
      <c r="J20" s="52">
        <f t="shared" si="16"/>
        <v>14.5</v>
      </c>
      <c r="K20" s="51">
        <f t="shared" si="16"/>
        <v>14</v>
      </c>
      <c r="L20" s="51">
        <f t="shared" si="16"/>
        <v>13.5</v>
      </c>
      <c r="M20" s="51">
        <f t="shared" si="16"/>
        <v>13</v>
      </c>
      <c r="N20" s="51">
        <f t="shared" si="16"/>
        <v>12.5</v>
      </c>
      <c r="O20" s="51">
        <f t="shared" si="16"/>
        <v>12</v>
      </c>
      <c r="P20" s="51">
        <f t="shared" si="16"/>
        <v>11.5</v>
      </c>
      <c r="Q20" s="51">
        <f t="shared" si="16"/>
        <v>11</v>
      </c>
      <c r="R20" s="52">
        <f t="shared" si="16"/>
        <v>10.5</v>
      </c>
      <c r="S20" s="51">
        <f t="shared" si="16"/>
        <v>10</v>
      </c>
      <c r="T20" s="51">
        <f t="shared" si="16"/>
        <v>9.5</v>
      </c>
      <c r="U20" s="51">
        <f t="shared" si="16"/>
        <v>9</v>
      </c>
      <c r="V20" s="51">
        <f t="shared" si="16"/>
        <v>8.5</v>
      </c>
      <c r="W20" s="51">
        <f t="shared" si="16"/>
        <v>8</v>
      </c>
      <c r="X20" s="51">
        <f t="shared" si="16"/>
        <v>7.5</v>
      </c>
      <c r="Y20" s="51">
        <f t="shared" si="16"/>
        <v>7</v>
      </c>
      <c r="Z20" s="51">
        <f t="shared" si="16"/>
        <v>6.5</v>
      </c>
      <c r="AA20" s="51">
        <f t="shared" si="16"/>
        <v>6</v>
      </c>
      <c r="AB20" s="51">
        <f t="shared" si="16"/>
        <v>5.5</v>
      </c>
      <c r="AC20" s="51">
        <f t="shared" si="16"/>
        <v>5</v>
      </c>
      <c r="AD20" s="51">
        <f t="shared" si="16"/>
        <v>4.5</v>
      </c>
      <c r="AE20" s="51">
        <f t="shared" si="16"/>
        <v>4</v>
      </c>
      <c r="AF20" s="51">
        <f t="shared" si="16"/>
        <v>3.5</v>
      </c>
      <c r="AG20" s="51">
        <f t="shared" si="16"/>
        <v>3</v>
      </c>
      <c r="AH20" s="53">
        <f t="shared" si="16"/>
        <v>2.5</v>
      </c>
    </row>
    <row r="21" spans="1:34" x14ac:dyDescent="0.3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</sheetData>
  <mergeCells count="2">
    <mergeCell ref="B1:AH1"/>
    <mergeCell ref="A1:A2"/>
  </mergeCells>
  <pageMargins left="0.7" right="0.7" top="0.75" bottom="0.75" header="0.3" footer="0.3"/>
  <pageSetup paperSize="9" scale="70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3"/>
  <sheetViews>
    <sheetView zoomScale="90" zoomScaleNormal="90" workbookViewId="0">
      <pane xSplit="6" ySplit="2" topLeftCell="N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4.33203125" customWidth="1"/>
    <col min="3" max="3" width="10" customWidth="1"/>
    <col min="4" max="4" width="7.44140625" customWidth="1"/>
    <col min="5" max="5" width="16.109375" customWidth="1"/>
    <col min="6" max="6" width="41.109375" customWidth="1"/>
    <col min="7" max="7" width="10" customWidth="1"/>
    <col min="8" max="8" width="9.109375" customWidth="1"/>
    <col min="13" max="17" width="10.5546875" customWidth="1"/>
  </cols>
  <sheetData>
    <row r="1" spans="1:26" x14ac:dyDescent="0.3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  <c r="Y1" s="76"/>
    </row>
    <row r="2" spans="1:26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3">
      <c r="A3" s="18">
        <v>1</v>
      </c>
      <c r="B3" s="17" t="s">
        <v>220</v>
      </c>
      <c r="C3" s="18">
        <v>2009</v>
      </c>
      <c r="D3" s="18" t="s">
        <v>22</v>
      </c>
      <c r="E3" s="17" t="s">
        <v>20</v>
      </c>
      <c r="F3" s="17" t="s">
        <v>615</v>
      </c>
      <c r="G3" s="95">
        <v>2000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4">
        <v>500</v>
      </c>
      <c r="X3" s="82">
        <f>IF(COUNT(H3:V3)&gt;2,LARGE(H3:V3,1)+LARGE(H3:V3,2),SUM(H3:V3))</f>
        <v>0</v>
      </c>
      <c r="Y3" s="83">
        <f>IF(X3&gt;W3,X3,W3)</f>
        <v>500</v>
      </c>
      <c r="Z3" s="84">
        <f>COUNT(H3:V3)</f>
        <v>0</v>
      </c>
    </row>
    <row r="4" spans="1:26" x14ac:dyDescent="0.3">
      <c r="A4" s="18">
        <v>2</v>
      </c>
      <c r="B4" s="17" t="s">
        <v>222</v>
      </c>
      <c r="C4" s="18">
        <v>2010</v>
      </c>
      <c r="D4" s="18">
        <v>1</v>
      </c>
      <c r="E4" s="17" t="s">
        <v>20</v>
      </c>
      <c r="F4" s="17" t="s">
        <v>109</v>
      </c>
      <c r="G4" s="95">
        <v>2000</v>
      </c>
      <c r="H4" s="18">
        <v>240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64">
        <v>415</v>
      </c>
      <c r="X4" s="82">
        <f>IF(COUNT(H4:V4)&gt;2,LARGE(H4:V4,1)+LARGE(H4:V4,2),SUM(H4:V4))</f>
        <v>240</v>
      </c>
      <c r="Y4" s="83">
        <f>IF(X4&gt;W4,X4,W4)</f>
        <v>415</v>
      </c>
      <c r="Z4" s="84">
        <f>COUNT(H4:V4)</f>
        <v>1</v>
      </c>
    </row>
    <row r="5" spans="1:26" x14ac:dyDescent="0.3">
      <c r="A5" s="18">
        <v>3</v>
      </c>
      <c r="B5" s="17" t="s">
        <v>172</v>
      </c>
      <c r="C5" s="18">
        <v>2007</v>
      </c>
      <c r="D5" s="18">
        <v>3</v>
      </c>
      <c r="E5" s="17" t="s">
        <v>20</v>
      </c>
      <c r="F5" s="17" t="s">
        <v>21</v>
      </c>
      <c r="G5" s="95"/>
      <c r="H5" s="3">
        <v>63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>
        <v>378</v>
      </c>
      <c r="X5" s="82">
        <f>IF(COUNT(H5:V5)&gt;2,LARGE(H5:V5,1)+LARGE(H5:V5,2),SUM(H5:V5))</f>
        <v>63</v>
      </c>
      <c r="Y5" s="83">
        <f>IF(X5&gt;W5,X5,W5)</f>
        <v>378</v>
      </c>
      <c r="Z5" s="84">
        <f>COUNT(H5:V5)</f>
        <v>1</v>
      </c>
    </row>
    <row r="6" spans="1:26" x14ac:dyDescent="0.3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95">
        <v>2000</v>
      </c>
      <c r="H6" s="18">
        <v>300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64">
        <v>350</v>
      </c>
      <c r="X6" s="82">
        <f>IF(COUNT(H6:V6)&gt;2,LARGE(H6:V6,1)+LARGE(H6:V6,2),SUM(H6:V6))</f>
        <v>300</v>
      </c>
      <c r="Y6" s="83">
        <f>IF(X6&gt;W6,X6,W6)</f>
        <v>350</v>
      </c>
      <c r="Z6" s="84">
        <f>COUNT(H6:V6)</f>
        <v>1</v>
      </c>
    </row>
    <row r="7" spans="1:26" x14ac:dyDescent="0.3">
      <c r="A7" s="18">
        <v>5</v>
      </c>
      <c r="B7" s="17" t="s">
        <v>380</v>
      </c>
      <c r="C7" s="18">
        <v>2010</v>
      </c>
      <c r="D7" s="18">
        <v>3</v>
      </c>
      <c r="E7" s="17" t="s">
        <v>20</v>
      </c>
      <c r="F7" s="17" t="s">
        <v>21</v>
      </c>
      <c r="G7" s="95">
        <v>2000</v>
      </c>
      <c r="H7" s="18">
        <v>165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64">
        <v>233</v>
      </c>
      <c r="X7" s="82">
        <f>IF(COUNT(H7:V7)&gt;2,LARGE(H7:V7,1)+LARGE(H7:V7,2),SUM(H7:V7))</f>
        <v>165</v>
      </c>
      <c r="Y7" s="83">
        <f>IF(X7&gt;W7,X7,W7)</f>
        <v>233</v>
      </c>
      <c r="Z7" s="84">
        <f>COUNT(H7:V7)</f>
        <v>1</v>
      </c>
    </row>
    <row r="8" spans="1:26" x14ac:dyDescent="0.3">
      <c r="A8" s="18">
        <v>6</v>
      </c>
      <c r="B8" s="17" t="s">
        <v>370</v>
      </c>
      <c r="C8" s="18">
        <v>2010</v>
      </c>
      <c r="D8" s="18">
        <v>3</v>
      </c>
      <c r="E8" s="17" t="s">
        <v>20</v>
      </c>
      <c r="F8" s="17" t="s">
        <v>59</v>
      </c>
      <c r="G8" s="95">
        <v>2000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64">
        <v>230</v>
      </c>
      <c r="X8" s="82">
        <f>IF(COUNT(H8:V8)&gt;2,LARGE(H8:V8,1)+LARGE(H8:V8,2),SUM(H8:V8))</f>
        <v>0</v>
      </c>
      <c r="Y8" s="83">
        <f>IF(X8&gt;W8,X8,W8)</f>
        <v>230</v>
      </c>
      <c r="Z8" s="84">
        <f>COUNT(H8:V8)</f>
        <v>0</v>
      </c>
    </row>
    <row r="9" spans="1:26" x14ac:dyDescent="0.3">
      <c r="A9" s="18">
        <v>7</v>
      </c>
      <c r="B9" s="17" t="s">
        <v>50</v>
      </c>
      <c r="C9" s="18">
        <v>1972</v>
      </c>
      <c r="D9" s="18">
        <v>2</v>
      </c>
      <c r="E9" s="17" t="s">
        <v>20</v>
      </c>
      <c r="F9" s="17"/>
      <c r="G9" s="95">
        <v>2000</v>
      </c>
      <c r="H9" s="3">
        <v>180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218</v>
      </c>
      <c r="X9" s="82">
        <f>IF(COUNT(H9:V9)&gt;2,LARGE(H9:V9,1)+LARGE(H9:V9,2),SUM(H9:V9))</f>
        <v>180</v>
      </c>
      <c r="Y9" s="83">
        <f>IF(X9&gt;W9,X9,W9)</f>
        <v>218</v>
      </c>
      <c r="Z9" s="84">
        <f>COUNT(H9:V9)</f>
        <v>1</v>
      </c>
    </row>
    <row r="10" spans="1:26" x14ac:dyDescent="0.3">
      <c r="A10" s="18">
        <v>8</v>
      </c>
      <c r="B10" s="17" t="s">
        <v>489</v>
      </c>
      <c r="C10" s="18">
        <v>2010</v>
      </c>
      <c r="D10" s="18">
        <v>3</v>
      </c>
      <c r="E10" s="17" t="s">
        <v>20</v>
      </c>
      <c r="F10" s="17" t="s">
        <v>476</v>
      </c>
      <c r="G10" s="95"/>
      <c r="H10" s="18">
        <v>135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193</v>
      </c>
      <c r="X10" s="82">
        <f>IF(COUNT(H10:V10)&gt;2,LARGE(H10:V10,1)+LARGE(H10:V10,2),SUM(H10:V10))</f>
        <v>135</v>
      </c>
      <c r="Y10" s="83">
        <f>IF(X10&gt;W10,X10,W10)</f>
        <v>193</v>
      </c>
      <c r="Z10" s="84">
        <f>COUNT(H10:V10)</f>
        <v>1</v>
      </c>
    </row>
    <row r="11" spans="1:26" x14ac:dyDescent="0.3">
      <c r="A11" s="18">
        <v>9</v>
      </c>
      <c r="B11" s="17" t="s">
        <v>177</v>
      </c>
      <c r="C11" s="18">
        <v>2006</v>
      </c>
      <c r="D11" s="18">
        <v>1</v>
      </c>
      <c r="E11" s="17" t="s">
        <v>20</v>
      </c>
      <c r="F11" s="17" t="s">
        <v>109</v>
      </c>
      <c r="G11" s="9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187</v>
      </c>
      <c r="X11" s="82">
        <f>IF(COUNT(H11:V11)&gt;2,LARGE(H11:V11,1)+LARGE(H11:V11,2),SUM(H11:V11))</f>
        <v>0</v>
      </c>
      <c r="Y11" s="83">
        <f>IF(X11&gt;W11,X11,W11)</f>
        <v>187</v>
      </c>
      <c r="Z11" s="84">
        <f>COUNT(H11:V11)</f>
        <v>0</v>
      </c>
    </row>
    <row r="12" spans="1:26" x14ac:dyDescent="0.3">
      <c r="A12" s="18">
        <v>10</v>
      </c>
      <c r="B12" s="17" t="s">
        <v>174</v>
      </c>
      <c r="C12" s="18">
        <v>2007</v>
      </c>
      <c r="D12" s="18">
        <v>2</v>
      </c>
      <c r="E12" s="17" t="s">
        <v>20</v>
      </c>
      <c r="F12" s="17" t="s">
        <v>109</v>
      </c>
      <c r="G12" s="9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4">
        <v>179</v>
      </c>
      <c r="X12" s="82">
        <f>IF(COUNT(H12:V12)&gt;2,LARGE(H12:V12,1)+LARGE(H12:V12,2),SUM(H12:V12))</f>
        <v>0</v>
      </c>
      <c r="Y12" s="83">
        <f>IF(X12&gt;W12,X12,W12)</f>
        <v>179</v>
      </c>
      <c r="Z12" s="84">
        <f>COUNT(H12:V12)</f>
        <v>0</v>
      </c>
    </row>
    <row r="13" spans="1:26" x14ac:dyDescent="0.3">
      <c r="A13" s="18">
        <v>11</v>
      </c>
      <c r="B13" s="17" t="s">
        <v>475</v>
      </c>
      <c r="C13" s="18">
        <v>2011</v>
      </c>
      <c r="D13" s="18">
        <v>3</v>
      </c>
      <c r="E13" s="17" t="s">
        <v>20</v>
      </c>
      <c r="F13" s="17" t="s">
        <v>476</v>
      </c>
      <c r="G13" s="95">
        <v>2000</v>
      </c>
      <c r="H13" s="18">
        <v>120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>
        <v>55</v>
      </c>
      <c r="T13" s="18"/>
      <c r="U13" s="18"/>
      <c r="V13" s="18"/>
      <c r="W13" s="64">
        <v>93</v>
      </c>
      <c r="X13" s="82">
        <f>IF(COUNT(H13:V13)&gt;2,LARGE(H13:V13,1)+LARGE(H13:V13,2),SUM(H13:V13))</f>
        <v>175</v>
      </c>
      <c r="Y13" s="83">
        <f>IF(X13&gt;W13,X13,W13)</f>
        <v>175</v>
      </c>
      <c r="Z13" s="84">
        <f>COUNT(H13:V13)</f>
        <v>2</v>
      </c>
    </row>
    <row r="14" spans="1:26" x14ac:dyDescent="0.3">
      <c r="A14" s="18">
        <v>12</v>
      </c>
      <c r="B14" s="17" t="s">
        <v>225</v>
      </c>
      <c r="C14" s="18">
        <v>2010</v>
      </c>
      <c r="D14" s="18">
        <v>3</v>
      </c>
      <c r="E14" s="17" t="s">
        <v>20</v>
      </c>
      <c r="F14" s="17" t="s">
        <v>21</v>
      </c>
      <c r="G14" s="95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64">
        <v>172</v>
      </c>
      <c r="X14" s="82">
        <f>IF(COUNT(H14:V14)&gt;2,LARGE(H14:V14,1)+LARGE(H14:V14,2),SUM(H14:V14))</f>
        <v>0</v>
      </c>
      <c r="Y14" s="83">
        <f>IF(X14&gt;W14,X14,W14)</f>
        <v>172</v>
      </c>
      <c r="Z14" s="84">
        <f>COUNT(H14:V14)</f>
        <v>0</v>
      </c>
    </row>
    <row r="15" spans="1:26" x14ac:dyDescent="0.3">
      <c r="A15" s="18">
        <v>13</v>
      </c>
      <c r="B15" s="17" t="s">
        <v>486</v>
      </c>
      <c r="C15" s="18">
        <v>2012</v>
      </c>
      <c r="D15" s="18" t="s">
        <v>19</v>
      </c>
      <c r="E15" s="17" t="s">
        <v>20</v>
      </c>
      <c r="F15" s="17" t="s">
        <v>476</v>
      </c>
      <c r="G15" s="95">
        <v>2000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45</v>
      </c>
      <c r="T15" s="18"/>
      <c r="U15" s="18"/>
      <c r="V15" s="18"/>
      <c r="W15" s="64">
        <v>165</v>
      </c>
      <c r="X15" s="82">
        <f>IF(COUNT(H15:V15)&gt;2,LARGE(H15:V15,1)+LARGE(H15:V15,2),SUM(H15:V15))</f>
        <v>45</v>
      </c>
      <c r="Y15" s="83">
        <f>IF(X15&gt;W15,X15,W15)</f>
        <v>165</v>
      </c>
      <c r="Z15" s="84">
        <f>COUNT(H15:V15)</f>
        <v>1</v>
      </c>
    </row>
    <row r="16" spans="1:26" x14ac:dyDescent="0.3">
      <c r="A16" s="18">
        <v>14</v>
      </c>
      <c r="B16" s="17" t="s">
        <v>407</v>
      </c>
      <c r="C16" s="18">
        <v>2012</v>
      </c>
      <c r="D16" s="18" t="s">
        <v>19</v>
      </c>
      <c r="E16" s="17" t="s">
        <v>20</v>
      </c>
      <c r="F16" s="17" t="s">
        <v>21</v>
      </c>
      <c r="G16" s="95">
        <v>2000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v>50</v>
      </c>
      <c r="T16" s="18"/>
      <c r="U16" s="18"/>
      <c r="V16" s="18"/>
      <c r="W16" s="64">
        <v>158</v>
      </c>
      <c r="X16" s="82">
        <f>IF(COUNT(H16:V16)&gt;2,LARGE(H16:V16,1)+LARGE(H16:V16,2),SUM(H16:V16))</f>
        <v>50</v>
      </c>
      <c r="Y16" s="83">
        <f>IF(X16&gt;W16,X16,W16)</f>
        <v>158</v>
      </c>
      <c r="Z16" s="84">
        <f>COUNT(H16:V16)</f>
        <v>1</v>
      </c>
    </row>
    <row r="17" spans="1:26" x14ac:dyDescent="0.3">
      <c r="A17" s="18">
        <v>15</v>
      </c>
      <c r="B17" s="17" t="s">
        <v>209</v>
      </c>
      <c r="C17" s="18">
        <v>2010</v>
      </c>
      <c r="D17" s="18" t="s">
        <v>19</v>
      </c>
      <c r="E17" s="17" t="s">
        <v>35</v>
      </c>
      <c r="F17" s="17" t="s">
        <v>36</v>
      </c>
      <c r="G17" s="95">
        <v>2000</v>
      </c>
      <c r="H17" s="18">
        <v>150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64">
        <v>123</v>
      </c>
      <c r="X17" s="82">
        <f>IF(COUNT(H17:V17)&gt;2,LARGE(H17:V17,1)+LARGE(H17:V17,2),SUM(H17:V17))</f>
        <v>150</v>
      </c>
      <c r="Y17" s="83">
        <f>IF(X17&gt;W17,X17,W17)</f>
        <v>150</v>
      </c>
      <c r="Z17" s="84">
        <f>COUNT(H17:V17)</f>
        <v>1</v>
      </c>
    </row>
    <row r="18" spans="1:26" x14ac:dyDescent="0.3">
      <c r="A18" s="18">
        <v>16</v>
      </c>
      <c r="B18" s="17" t="s">
        <v>227</v>
      </c>
      <c r="C18" s="18">
        <v>2011</v>
      </c>
      <c r="D18" s="18">
        <v>2</v>
      </c>
      <c r="E18" s="17" t="s">
        <v>20</v>
      </c>
      <c r="F18" s="17" t="s">
        <v>247</v>
      </c>
      <c r="G18" s="95">
        <v>2000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100</v>
      </c>
      <c r="T18" s="18"/>
      <c r="U18" s="18"/>
      <c r="V18" s="18"/>
      <c r="W18" s="64">
        <v>147</v>
      </c>
      <c r="X18" s="82">
        <f>IF(COUNT(H18:V18)&gt;2,LARGE(H18:V18,1)+LARGE(H18:V18,2),SUM(H18:V18))</f>
        <v>100</v>
      </c>
      <c r="Y18" s="83">
        <f>IF(X18&gt;W18,X18,W18)</f>
        <v>147</v>
      </c>
      <c r="Z18" s="84">
        <f>COUNT(H18:V18)</f>
        <v>1</v>
      </c>
    </row>
    <row r="19" spans="1:26" x14ac:dyDescent="0.3">
      <c r="A19" s="18">
        <v>17</v>
      </c>
      <c r="B19" s="17" t="s">
        <v>481</v>
      </c>
      <c r="C19" s="18">
        <v>2011</v>
      </c>
      <c r="D19" s="18">
        <v>3</v>
      </c>
      <c r="E19" s="17" t="s">
        <v>20</v>
      </c>
      <c r="F19" s="17" t="s">
        <v>482</v>
      </c>
      <c r="G19" s="95">
        <v>2000</v>
      </c>
      <c r="H19" s="18">
        <v>81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v>60</v>
      </c>
      <c r="T19" s="18"/>
      <c r="U19" s="18"/>
      <c r="V19" s="18"/>
      <c r="W19" s="64">
        <v>80</v>
      </c>
      <c r="X19" s="82">
        <f>IF(COUNT(H19:V19)&gt;2,LARGE(H19:V19,1)+LARGE(H19:V19,2),SUM(H19:V19))</f>
        <v>141</v>
      </c>
      <c r="Y19" s="83">
        <f>IF(X19&gt;W19,X19,W19)</f>
        <v>141</v>
      </c>
      <c r="Z19" s="84">
        <f>COUNT(H19:V19)</f>
        <v>2</v>
      </c>
    </row>
    <row r="20" spans="1:26" x14ac:dyDescent="0.3">
      <c r="A20" s="18">
        <v>18</v>
      </c>
      <c r="B20" s="17" t="s">
        <v>363</v>
      </c>
      <c r="C20" s="18">
        <v>2008</v>
      </c>
      <c r="D20" s="18" t="s">
        <v>30</v>
      </c>
      <c r="E20" s="17" t="s">
        <v>20</v>
      </c>
      <c r="F20" s="21" t="s">
        <v>364</v>
      </c>
      <c r="G20" s="9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138</v>
      </c>
      <c r="X20" s="82">
        <f>IF(COUNT(H20:V20)&gt;2,LARGE(H20:V20,1)+LARGE(H20:V20,2),SUM(H20:V20))</f>
        <v>0</v>
      </c>
      <c r="Y20" s="83">
        <f>IF(X20&gt;W20,X20,W20)</f>
        <v>138</v>
      </c>
      <c r="Z20" s="84">
        <f>COUNT(H20:V20)</f>
        <v>0</v>
      </c>
    </row>
    <row r="21" spans="1:26" x14ac:dyDescent="0.3">
      <c r="A21" s="18">
        <v>19</v>
      </c>
      <c r="B21" s="17" t="s">
        <v>480</v>
      </c>
      <c r="C21" s="18">
        <v>2013</v>
      </c>
      <c r="D21" s="18" t="s">
        <v>19</v>
      </c>
      <c r="E21" s="17" t="s">
        <v>20</v>
      </c>
      <c r="F21" s="17" t="s">
        <v>141</v>
      </c>
      <c r="G21" s="9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40</v>
      </c>
      <c r="T21" s="18"/>
      <c r="U21" s="18"/>
      <c r="V21" s="18"/>
      <c r="W21" s="64">
        <v>136</v>
      </c>
      <c r="X21" s="82">
        <f>IF(COUNT(H21:V21)&gt;2,LARGE(H21:V21,1)+LARGE(H21:V21,2),SUM(H21:V21))</f>
        <v>40</v>
      </c>
      <c r="Y21" s="83">
        <f>IF(X21&gt;W21,X21,W21)</f>
        <v>136</v>
      </c>
      <c r="Z21" s="84">
        <f>COUNT(H21:V21)</f>
        <v>1</v>
      </c>
    </row>
    <row r="22" spans="1:26" x14ac:dyDescent="0.3">
      <c r="A22" s="18">
        <v>20</v>
      </c>
      <c r="B22" s="17" t="s">
        <v>431</v>
      </c>
      <c r="C22" s="18">
        <v>2011</v>
      </c>
      <c r="D22" s="18">
        <v>3</v>
      </c>
      <c r="E22" s="17" t="s">
        <v>20</v>
      </c>
      <c r="F22" s="17" t="s">
        <v>21</v>
      </c>
      <c r="G22" s="95">
        <v>2000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v>80</v>
      </c>
      <c r="T22" s="18"/>
      <c r="U22" s="18"/>
      <c r="V22" s="18"/>
      <c r="W22" s="64">
        <v>130</v>
      </c>
      <c r="X22" s="82">
        <f>IF(COUNT(H22:V22)&gt;2,LARGE(H22:V22,1)+LARGE(H22:V22,2),SUM(H22:V22))</f>
        <v>80</v>
      </c>
      <c r="Y22" s="83">
        <f>IF(X22&gt;W22,X22,W22)</f>
        <v>130</v>
      </c>
      <c r="Z22" s="84">
        <f>COUNT(H22:V22)</f>
        <v>1</v>
      </c>
    </row>
    <row r="23" spans="1:26" x14ac:dyDescent="0.3">
      <c r="A23" s="18">
        <v>21</v>
      </c>
      <c r="B23" s="17" t="s">
        <v>494</v>
      </c>
      <c r="C23" s="18">
        <v>2009</v>
      </c>
      <c r="D23" s="18" t="s">
        <v>19</v>
      </c>
      <c r="E23" s="17" t="s">
        <v>20</v>
      </c>
      <c r="F23" s="17" t="s">
        <v>482</v>
      </c>
      <c r="G23" s="95">
        <v>2000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>
        <v>126</v>
      </c>
      <c r="X23" s="82">
        <f>IF(COUNT(H23:V23)&gt;2,LARGE(H23:V23,1)+LARGE(H23:V23,2),SUM(H23:V23))</f>
        <v>0</v>
      </c>
      <c r="Y23" s="83">
        <f>IF(X23&gt;W23,X23,W23)</f>
        <v>126</v>
      </c>
      <c r="Z23" s="84">
        <f>COUNT(H23:V23)</f>
        <v>0</v>
      </c>
    </row>
    <row r="24" spans="1:26" x14ac:dyDescent="0.3">
      <c r="A24" s="18">
        <v>22</v>
      </c>
      <c r="B24" s="17" t="s">
        <v>408</v>
      </c>
      <c r="C24" s="18">
        <v>2011</v>
      </c>
      <c r="D24" s="18">
        <v>2</v>
      </c>
      <c r="E24" s="17" t="s">
        <v>20</v>
      </c>
      <c r="F24" s="17" t="s">
        <v>59</v>
      </c>
      <c r="G24" s="95">
        <v>2000</v>
      </c>
      <c r="H24" s="18">
        <v>105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>
        <v>15</v>
      </c>
      <c r="T24" s="18"/>
      <c r="U24" s="18"/>
      <c r="V24" s="18"/>
      <c r="W24" s="64">
        <v>61</v>
      </c>
      <c r="X24" s="82">
        <f>IF(COUNT(H24:V24)&gt;2,LARGE(H24:V24,1)+LARGE(H24:V24,2),SUM(H24:V24))</f>
        <v>120</v>
      </c>
      <c r="Y24" s="83">
        <f>IF(X24&gt;W24,X24,W24)</f>
        <v>120</v>
      </c>
      <c r="Z24" s="84">
        <f>COUNT(H24:V24)</f>
        <v>2</v>
      </c>
    </row>
    <row r="25" spans="1:26" x14ac:dyDescent="0.3">
      <c r="A25" s="18">
        <v>23</v>
      </c>
      <c r="B25" s="17" t="s">
        <v>171</v>
      </c>
      <c r="C25" s="18">
        <v>2006</v>
      </c>
      <c r="D25" s="18">
        <v>1</v>
      </c>
      <c r="E25" s="17" t="s">
        <v>20</v>
      </c>
      <c r="F25" s="17" t="s">
        <v>21</v>
      </c>
      <c r="G25" s="9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64">
        <v>116</v>
      </c>
      <c r="X25" s="82">
        <f>IF(COUNT(H25:V25)&gt;2,LARGE(H25:V25,1)+LARGE(H25:V25,2),SUM(H25:V25))</f>
        <v>0</v>
      </c>
      <c r="Y25" s="83">
        <f>IF(X25&gt;W25,X25,W25)</f>
        <v>116</v>
      </c>
      <c r="Z25" s="84">
        <f>COUNT(H25:V25)</f>
        <v>0</v>
      </c>
    </row>
    <row r="26" spans="1:26" x14ac:dyDescent="0.3">
      <c r="A26" s="18">
        <v>24</v>
      </c>
      <c r="B26" s="17" t="s">
        <v>582</v>
      </c>
      <c r="C26" s="18">
        <v>2014</v>
      </c>
      <c r="D26" s="18" t="s">
        <v>19</v>
      </c>
      <c r="E26" s="17" t="s">
        <v>20</v>
      </c>
      <c r="F26" s="17" t="s">
        <v>583</v>
      </c>
      <c r="G26" s="95">
        <v>2000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>
        <v>35</v>
      </c>
      <c r="T26" s="18"/>
      <c r="U26" s="18"/>
      <c r="V26" s="18"/>
      <c r="W26" s="64">
        <v>110</v>
      </c>
      <c r="X26" s="82">
        <f>IF(COUNT(H26:V26)&gt;2,LARGE(H26:V26,1)+LARGE(H26:V26,2),SUM(H26:V26))</f>
        <v>35</v>
      </c>
      <c r="Y26" s="83">
        <f>IF(X26&gt;W26,X26,W26)</f>
        <v>110</v>
      </c>
      <c r="Z26" s="84">
        <f>COUNT(H26:V26)</f>
        <v>1</v>
      </c>
    </row>
    <row r="27" spans="1:26" x14ac:dyDescent="0.3">
      <c r="A27" s="18">
        <v>25</v>
      </c>
      <c r="B27" s="17" t="s">
        <v>432</v>
      </c>
      <c r="C27" s="18">
        <v>2010</v>
      </c>
      <c r="D27" s="18" t="s">
        <v>30</v>
      </c>
      <c r="E27" s="17" t="s">
        <v>20</v>
      </c>
      <c r="F27" s="17" t="s">
        <v>25</v>
      </c>
      <c r="G27" s="95">
        <v>2000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64">
        <v>97</v>
      </c>
      <c r="X27" s="82">
        <f>IF(COUNT(H27:V27)&gt;2,LARGE(H27:V27,1)+LARGE(H27:V27,2),SUM(H27:V27))</f>
        <v>0</v>
      </c>
      <c r="Y27" s="83">
        <f>IF(X27&gt;W27,X27,W27)</f>
        <v>97</v>
      </c>
      <c r="Z27" s="84">
        <f>COUNT(H27:V27)</f>
        <v>0</v>
      </c>
    </row>
    <row r="28" spans="1:26" x14ac:dyDescent="0.3">
      <c r="A28" s="18">
        <v>26</v>
      </c>
      <c r="B28" s="17" t="s">
        <v>403</v>
      </c>
      <c r="C28" s="18">
        <v>2009</v>
      </c>
      <c r="D28" s="18">
        <v>3</v>
      </c>
      <c r="E28" s="17" t="s">
        <v>20</v>
      </c>
      <c r="F28" s="17" t="s">
        <v>25</v>
      </c>
      <c r="G28" s="95">
        <v>2000</v>
      </c>
      <c r="H28" s="18">
        <v>78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>
        <v>94</v>
      </c>
      <c r="X28" s="82">
        <f>IF(COUNT(H28:V28)&gt;2,LARGE(H28:V28,1)+LARGE(H28:V28,2),SUM(H28:V28))</f>
        <v>78</v>
      </c>
      <c r="Y28" s="83">
        <f>IF(X28&gt;W28,X28,W28)</f>
        <v>94</v>
      </c>
      <c r="Z28" s="84">
        <f>COUNT(H28:V28)</f>
        <v>1</v>
      </c>
    </row>
    <row r="29" spans="1:26" x14ac:dyDescent="0.3">
      <c r="A29" s="18">
        <v>27</v>
      </c>
      <c r="B29" s="17" t="s">
        <v>596</v>
      </c>
      <c r="C29" s="18">
        <v>2013</v>
      </c>
      <c r="D29" s="18" t="s">
        <v>19</v>
      </c>
      <c r="E29" s="17" t="s">
        <v>20</v>
      </c>
      <c r="F29" s="17" t="s">
        <v>540</v>
      </c>
      <c r="G29" s="95">
        <v>2000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>
        <v>29</v>
      </c>
      <c r="T29" s="18"/>
      <c r="U29" s="18"/>
      <c r="V29" s="18"/>
      <c r="W29" s="64">
        <v>94</v>
      </c>
      <c r="X29" s="82">
        <f>IF(COUNT(H29:V29)&gt;2,LARGE(H29:V29,1)+LARGE(H29:V29,2),SUM(H29:V29))</f>
        <v>29</v>
      </c>
      <c r="Y29" s="83">
        <f>IF(X29&gt;W29,X29,W29)</f>
        <v>94</v>
      </c>
      <c r="Z29" s="84">
        <f>COUNT(H29:V29)</f>
        <v>1</v>
      </c>
    </row>
    <row r="30" spans="1:26" x14ac:dyDescent="0.3">
      <c r="A30" s="18">
        <v>28</v>
      </c>
      <c r="B30" s="17" t="s">
        <v>598</v>
      </c>
      <c r="C30" s="18">
        <v>2013</v>
      </c>
      <c r="D30" s="18" t="s">
        <v>19</v>
      </c>
      <c r="E30" s="17" t="s">
        <v>20</v>
      </c>
      <c r="F30" s="17" t="s">
        <v>540</v>
      </c>
      <c r="G30" s="95">
        <v>2000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>
        <v>26</v>
      </c>
      <c r="T30" s="18"/>
      <c r="U30" s="18"/>
      <c r="V30" s="18"/>
      <c r="W30" s="64">
        <v>87</v>
      </c>
      <c r="X30" s="82">
        <f>IF(COUNT(H30:V30)&gt;2,LARGE(H30:V30,1)+LARGE(H30:V30,2),SUM(H30:V30))</f>
        <v>26</v>
      </c>
      <c r="Y30" s="83">
        <f>IF(X30&gt;W30,X30,W30)</f>
        <v>87</v>
      </c>
      <c r="Z30" s="84">
        <f>COUNT(H30:V30)</f>
        <v>1</v>
      </c>
    </row>
    <row r="31" spans="1:26" x14ac:dyDescent="0.3">
      <c r="A31" s="18">
        <v>29</v>
      </c>
      <c r="B31" s="17" t="s">
        <v>219</v>
      </c>
      <c r="C31" s="18">
        <v>2008</v>
      </c>
      <c r="D31" s="18" t="s">
        <v>19</v>
      </c>
      <c r="E31" s="17" t="s">
        <v>35</v>
      </c>
      <c r="F31" s="17" t="s">
        <v>193</v>
      </c>
      <c r="G31" s="95">
        <v>2000</v>
      </c>
      <c r="H31" s="18">
        <v>87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64">
        <v>0</v>
      </c>
      <c r="X31" s="82">
        <f>IF(COUNT(H31:V31)&gt;2,LARGE(H31:V31,1)+LARGE(H31:V31,2),SUM(H31:V31))</f>
        <v>87</v>
      </c>
      <c r="Y31" s="83">
        <f>IF(X31&gt;W31,X31,W31)</f>
        <v>87</v>
      </c>
      <c r="Z31" s="84">
        <f>COUNT(H31:V31)</f>
        <v>1</v>
      </c>
    </row>
    <row r="32" spans="1:26" x14ac:dyDescent="0.3">
      <c r="A32" s="18">
        <v>30</v>
      </c>
      <c r="B32" s="17" t="s">
        <v>584</v>
      </c>
      <c r="C32" s="18">
        <v>2013</v>
      </c>
      <c r="D32" s="18" t="s">
        <v>115</v>
      </c>
      <c r="E32" s="17" t="s">
        <v>20</v>
      </c>
      <c r="F32" s="17" t="s">
        <v>141</v>
      </c>
      <c r="G32" s="9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64">
        <v>85</v>
      </c>
      <c r="X32" s="82">
        <f>IF(COUNT(H32:V32)&gt;2,LARGE(H32:V32,1)+LARGE(H32:V32,2),SUM(H32:V32))</f>
        <v>0</v>
      </c>
      <c r="Y32" s="83">
        <f>IF(X32&gt;W32,X32,W32)</f>
        <v>85</v>
      </c>
      <c r="Z32" s="84">
        <f>COUNT(H32:V32)</f>
        <v>0</v>
      </c>
    </row>
    <row r="33" spans="1:26" x14ac:dyDescent="0.3">
      <c r="A33" s="18">
        <v>31</v>
      </c>
      <c r="B33" s="17" t="s">
        <v>406</v>
      </c>
      <c r="C33" s="18">
        <v>2011</v>
      </c>
      <c r="D33" s="18">
        <v>3</v>
      </c>
      <c r="E33" s="17" t="s">
        <v>20</v>
      </c>
      <c r="F33" s="17" t="s">
        <v>21</v>
      </c>
      <c r="G33" s="95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64">
        <v>80</v>
      </c>
      <c r="X33" s="82">
        <f>IF(COUNT(H33:V33)&gt;2,LARGE(H33:V33,1)+LARGE(H33:V33,2),SUM(H33:V33))</f>
        <v>0</v>
      </c>
      <c r="Y33" s="83">
        <f>IF(X33&gt;W33,X33,W33)</f>
        <v>80</v>
      </c>
      <c r="Z33" s="84">
        <f>COUNT(H33:V33)</f>
        <v>0</v>
      </c>
    </row>
    <row r="34" spans="1:26" x14ac:dyDescent="0.3">
      <c r="A34" s="18">
        <v>32</v>
      </c>
      <c r="B34" s="17" t="s">
        <v>649</v>
      </c>
      <c r="C34" s="18">
        <v>2008</v>
      </c>
      <c r="D34" s="18" t="s">
        <v>650</v>
      </c>
      <c r="E34" s="17" t="s">
        <v>651</v>
      </c>
      <c r="F34" s="17" t="s">
        <v>652</v>
      </c>
      <c r="G34" s="95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77</v>
      </c>
      <c r="X34" s="82">
        <f>IF(COUNT(H34:V34)&gt;2,LARGE(H34:V34,1)+LARGE(H34:V34,2),SUM(H34:V34))</f>
        <v>0</v>
      </c>
      <c r="Y34" s="83">
        <f>IF(X34&gt;W34,X34,W34)</f>
        <v>77</v>
      </c>
      <c r="Z34" s="84">
        <f>COUNT(H34:V34)</f>
        <v>0</v>
      </c>
    </row>
    <row r="35" spans="1:26" x14ac:dyDescent="0.3">
      <c r="A35" s="18">
        <v>33</v>
      </c>
      <c r="B35" s="17" t="s">
        <v>591</v>
      </c>
      <c r="C35" s="18">
        <v>2014</v>
      </c>
      <c r="D35" s="18" t="s">
        <v>19</v>
      </c>
      <c r="E35" s="17" t="s">
        <v>20</v>
      </c>
      <c r="F35" s="17" t="s">
        <v>540</v>
      </c>
      <c r="G35" s="95">
        <v>2000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>
        <v>24</v>
      </c>
      <c r="T35" s="18"/>
      <c r="U35" s="18"/>
      <c r="V35" s="18"/>
      <c r="W35" s="64">
        <v>76</v>
      </c>
      <c r="X35" s="82">
        <f>IF(COUNT(H35:V35)&gt;2,LARGE(H35:V35,1)+LARGE(H35:V35,2),SUM(H35:V35))</f>
        <v>24</v>
      </c>
      <c r="Y35" s="83">
        <f>IF(X35&gt;W35,X35,W35)</f>
        <v>76</v>
      </c>
      <c r="Z35" s="84">
        <f>COUNT(H35:V35)</f>
        <v>1</v>
      </c>
    </row>
    <row r="36" spans="1:26" x14ac:dyDescent="0.3">
      <c r="A36" s="18">
        <v>34</v>
      </c>
      <c r="B36" s="17" t="s">
        <v>213</v>
      </c>
      <c r="C36" s="18">
        <v>2009</v>
      </c>
      <c r="D36" s="18" t="s">
        <v>19</v>
      </c>
      <c r="E36" s="17" t="s">
        <v>35</v>
      </c>
      <c r="F36" s="17" t="s">
        <v>193</v>
      </c>
      <c r="G36" s="95">
        <v>2000</v>
      </c>
      <c r="H36" s="18">
        <v>75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0</v>
      </c>
      <c r="X36" s="82">
        <f>IF(COUNT(H36:V36)&gt;2,LARGE(H36:V36,1)+LARGE(H36:V36,2),SUM(H36:V36))</f>
        <v>75</v>
      </c>
      <c r="Y36" s="83">
        <f>IF(X36&gt;W36,X36,W36)</f>
        <v>75</v>
      </c>
      <c r="Z36" s="84">
        <f>COUNT(H36:V36)</f>
        <v>1</v>
      </c>
    </row>
    <row r="37" spans="1:26" x14ac:dyDescent="0.3">
      <c r="A37" s="18">
        <v>35</v>
      </c>
      <c r="B37" s="17" t="s">
        <v>470</v>
      </c>
      <c r="C37" s="18">
        <v>2011</v>
      </c>
      <c r="D37" s="18">
        <v>3</v>
      </c>
      <c r="E37" s="17" t="s">
        <v>20</v>
      </c>
      <c r="F37" s="17" t="s">
        <v>471</v>
      </c>
      <c r="G37" s="95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>
        <v>11</v>
      </c>
      <c r="T37" s="18"/>
      <c r="U37" s="18"/>
      <c r="V37" s="18"/>
      <c r="W37" s="64">
        <v>73</v>
      </c>
      <c r="X37" s="82">
        <f>IF(COUNT(H37:V37)&gt;2,LARGE(H37:V37,1)+LARGE(H37:V37,2),SUM(H37:V37))</f>
        <v>11</v>
      </c>
      <c r="Y37" s="83">
        <f>IF(X37&gt;W37,X37,W37)</f>
        <v>73</v>
      </c>
      <c r="Z37" s="84">
        <f>COUNT(H37:V37)</f>
        <v>1</v>
      </c>
    </row>
    <row r="38" spans="1:26" x14ac:dyDescent="0.3">
      <c r="A38" s="18">
        <v>36</v>
      </c>
      <c r="B38" s="17" t="s">
        <v>597</v>
      </c>
      <c r="C38" s="18">
        <v>2014</v>
      </c>
      <c r="D38" s="18" t="s">
        <v>19</v>
      </c>
      <c r="E38" s="17" t="s">
        <v>20</v>
      </c>
      <c r="F38" s="17" t="s">
        <v>580</v>
      </c>
      <c r="G38" s="9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70</v>
      </c>
      <c r="X38" s="82">
        <f>IF(COUNT(H38:V38)&gt;2,LARGE(H38:V38,1)+LARGE(H38:V38,2),SUM(H38:V38))</f>
        <v>0</v>
      </c>
      <c r="Y38" s="83">
        <f>IF(X38&gt;W38,X38,W38)</f>
        <v>70</v>
      </c>
      <c r="Z38" s="84">
        <f>COUNT(H38:V38)</f>
        <v>0</v>
      </c>
    </row>
    <row r="39" spans="1:26" x14ac:dyDescent="0.3">
      <c r="A39" s="18">
        <v>37</v>
      </c>
      <c r="B39" s="17" t="s">
        <v>653</v>
      </c>
      <c r="C39" s="18">
        <v>2009</v>
      </c>
      <c r="D39" s="18" t="s">
        <v>650</v>
      </c>
      <c r="E39" s="17" t="s">
        <v>651</v>
      </c>
      <c r="F39" s="17" t="s">
        <v>652</v>
      </c>
      <c r="G39" s="95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64">
        <v>68</v>
      </c>
      <c r="X39" s="82">
        <f>IF(COUNT(H39:V39)&gt;2,LARGE(H39:V39,1)+LARGE(H39:V39,2),SUM(H39:V39))</f>
        <v>0</v>
      </c>
      <c r="Y39" s="83">
        <f>IF(X39&gt;W39,X39,W39)</f>
        <v>68</v>
      </c>
      <c r="Z39" s="84">
        <f>COUNT(H39:V39)</f>
        <v>0</v>
      </c>
    </row>
    <row r="40" spans="1:26" x14ac:dyDescent="0.3">
      <c r="A40" s="18">
        <v>38</v>
      </c>
      <c r="B40" s="17" t="s">
        <v>619</v>
      </c>
      <c r="C40" s="18">
        <v>2012</v>
      </c>
      <c r="D40" s="18" t="s">
        <v>115</v>
      </c>
      <c r="E40" s="17" t="s">
        <v>20</v>
      </c>
      <c r="F40" s="17" t="s">
        <v>580</v>
      </c>
      <c r="G40" s="95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>
        <v>25</v>
      </c>
      <c r="T40" s="18"/>
      <c r="U40" s="18"/>
      <c r="V40" s="18"/>
      <c r="W40" s="64">
        <v>68</v>
      </c>
      <c r="X40" s="82">
        <f>IF(COUNT(H40:V40)&gt;2,LARGE(H40:V40,1)+LARGE(H40:V40,2),SUM(H40:V40))</f>
        <v>25</v>
      </c>
      <c r="Y40" s="83">
        <f>IF(X40&gt;W40,X40,W40)</f>
        <v>68</v>
      </c>
      <c r="Z40" s="84">
        <f>COUNT(H40:V40)</f>
        <v>1</v>
      </c>
    </row>
    <row r="41" spans="1:26" x14ac:dyDescent="0.3">
      <c r="A41" s="18">
        <v>39</v>
      </c>
      <c r="B41" s="17" t="s">
        <v>579</v>
      </c>
      <c r="C41" s="18">
        <v>2014</v>
      </c>
      <c r="D41" s="18" t="s">
        <v>115</v>
      </c>
      <c r="E41" s="17" t="s">
        <v>20</v>
      </c>
      <c r="F41" s="17" t="s">
        <v>580</v>
      </c>
      <c r="G41" s="95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66</v>
      </c>
      <c r="X41" s="82">
        <f>IF(COUNT(H41:V41)&gt;2,LARGE(H41:V41,1)+LARGE(H41:V41,2),SUM(H41:V41))</f>
        <v>0</v>
      </c>
      <c r="Y41" s="83">
        <f>IF(X41&gt;W41,X41,W41)</f>
        <v>66</v>
      </c>
      <c r="Z41" s="84">
        <f>COUNT(H41:V41)</f>
        <v>0</v>
      </c>
    </row>
    <row r="42" spans="1:26" x14ac:dyDescent="0.3">
      <c r="A42" s="18">
        <v>40</v>
      </c>
      <c r="B42" s="17" t="s">
        <v>134</v>
      </c>
      <c r="C42" s="18">
        <v>2005</v>
      </c>
      <c r="D42" s="18" t="s">
        <v>28</v>
      </c>
      <c r="E42" s="17" t="s">
        <v>20</v>
      </c>
      <c r="F42" s="1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64">
        <v>63</v>
      </c>
      <c r="X42" s="82">
        <f>IF(COUNT(H42:V42)&gt;2,LARGE(H42:V42,1)+LARGE(H42:V42,2),SUM(H42:V42))</f>
        <v>0</v>
      </c>
      <c r="Y42" s="83">
        <f>IF(X42&gt;W42,X42,W42)</f>
        <v>63</v>
      </c>
      <c r="Z42" s="84">
        <f>COUNT(H42:V42)</f>
        <v>0</v>
      </c>
    </row>
    <row r="43" spans="1:26" x14ac:dyDescent="0.3">
      <c r="A43" s="18">
        <v>41</v>
      </c>
      <c r="B43" s="17" t="s">
        <v>122</v>
      </c>
      <c r="C43" s="18">
        <v>2006</v>
      </c>
      <c r="D43" s="18" t="s">
        <v>19</v>
      </c>
      <c r="E43" s="17" t="s">
        <v>20</v>
      </c>
      <c r="F43" s="17" t="s">
        <v>59</v>
      </c>
      <c r="G43" s="9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64">
        <v>60</v>
      </c>
      <c r="X43" s="82">
        <f>IF(COUNT(H43:V43)&gt;2,LARGE(H43:V43,1)+LARGE(H43:V43,2),SUM(H43:V43))</f>
        <v>0</v>
      </c>
      <c r="Y43" s="83">
        <f>IF(X43&gt;W43,X43,W43)</f>
        <v>60</v>
      </c>
      <c r="Z43" s="84">
        <f>COUNT(H43:V43)</f>
        <v>0</v>
      </c>
    </row>
    <row r="44" spans="1:26" x14ac:dyDescent="0.3">
      <c r="A44" s="18">
        <v>42</v>
      </c>
      <c r="B44" s="17" t="s">
        <v>226</v>
      </c>
      <c r="C44" s="18">
        <v>2008</v>
      </c>
      <c r="D44" s="18" t="s">
        <v>19</v>
      </c>
      <c r="E44" s="17" t="s">
        <v>20</v>
      </c>
      <c r="F44" s="17" t="s">
        <v>59</v>
      </c>
      <c r="G44" s="95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60</v>
      </c>
      <c r="X44" s="82">
        <f>IF(COUNT(H44:V44)&gt;2,LARGE(H44:V44,1)+LARGE(H44:V44,2),SUM(H44:V44))</f>
        <v>0</v>
      </c>
      <c r="Y44" s="83">
        <f>IF(X44&gt;W44,X44,W44)</f>
        <v>60</v>
      </c>
      <c r="Z44" s="84">
        <f>COUNT(H44:V44)</f>
        <v>0</v>
      </c>
    </row>
    <row r="45" spans="1:26" x14ac:dyDescent="0.3">
      <c r="A45" s="18">
        <v>43</v>
      </c>
      <c r="B45" s="17" t="s">
        <v>634</v>
      </c>
      <c r="C45" s="18">
        <v>2012</v>
      </c>
      <c r="D45" s="18" t="s">
        <v>115</v>
      </c>
      <c r="E45" s="17" t="s">
        <v>20</v>
      </c>
      <c r="F45" s="17" t="s">
        <v>615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96"/>
      <c r="W45" s="64">
        <v>58</v>
      </c>
      <c r="X45" s="82">
        <f>IF(COUNT(H45:V45)&gt;2,LARGE(H45:V45,1)+LARGE(H45:V45,2),SUM(H45:V45))</f>
        <v>0</v>
      </c>
      <c r="Y45" s="83">
        <f>IF(X45&gt;W45,X45,W45)</f>
        <v>58</v>
      </c>
      <c r="Z45" s="84">
        <f>COUNT(H45:V45)</f>
        <v>0</v>
      </c>
    </row>
    <row r="46" spans="1:26" x14ac:dyDescent="0.3">
      <c r="A46" s="18">
        <v>44</v>
      </c>
      <c r="B46" s="17" t="s">
        <v>618</v>
      </c>
      <c r="C46" s="18">
        <v>2011</v>
      </c>
      <c r="D46" s="18" t="s">
        <v>115</v>
      </c>
      <c r="E46" s="17" t="s">
        <v>20</v>
      </c>
      <c r="F46" s="17" t="s">
        <v>580</v>
      </c>
      <c r="G46" s="95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>
        <v>22</v>
      </c>
      <c r="T46" s="18"/>
      <c r="U46" s="18"/>
      <c r="V46" s="18"/>
      <c r="W46" s="64">
        <v>55</v>
      </c>
      <c r="X46" s="82">
        <f>IF(COUNT(H46:V46)&gt;2,LARGE(H46:V46,1)+LARGE(H46:V46,2),SUM(H46:V46))</f>
        <v>22</v>
      </c>
      <c r="Y46" s="83">
        <f>IF(X46&gt;W46,X46,W46)</f>
        <v>55</v>
      </c>
      <c r="Z46" s="84">
        <f>COUNT(H46:V46)</f>
        <v>1</v>
      </c>
    </row>
    <row r="47" spans="1:26" x14ac:dyDescent="0.3">
      <c r="A47" s="18">
        <v>45</v>
      </c>
      <c r="B47" s="17" t="s">
        <v>376</v>
      </c>
      <c r="C47" s="18">
        <v>2011</v>
      </c>
      <c r="D47" s="18" t="s">
        <v>19</v>
      </c>
      <c r="E47" s="17" t="s">
        <v>20</v>
      </c>
      <c r="F47" s="17" t="s">
        <v>21</v>
      </c>
      <c r="G47" s="9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64">
        <v>55</v>
      </c>
      <c r="X47" s="82">
        <f>IF(COUNT(H47:V47)&gt;2,LARGE(H47:V47,1)+LARGE(H47:V47,2),SUM(H47:V47))</f>
        <v>0</v>
      </c>
      <c r="Y47" s="83">
        <f>IF(X47&gt;W47,X47,W47)</f>
        <v>55</v>
      </c>
      <c r="Z47" s="84">
        <f>COUNT(H47:V47)</f>
        <v>0</v>
      </c>
    </row>
    <row r="48" spans="1:26" x14ac:dyDescent="0.3">
      <c r="A48" s="18">
        <v>46</v>
      </c>
      <c r="B48" s="17" t="s">
        <v>592</v>
      </c>
      <c r="C48" s="18">
        <v>2013</v>
      </c>
      <c r="D48" s="18" t="s">
        <v>19</v>
      </c>
      <c r="E48" s="17" t="s">
        <v>20</v>
      </c>
      <c r="F48" s="17" t="s">
        <v>583</v>
      </c>
      <c r="G48" s="95">
        <v>2000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>
        <v>23</v>
      </c>
      <c r="T48" s="18"/>
      <c r="U48" s="18"/>
      <c r="V48" s="18"/>
      <c r="W48" s="64">
        <v>55</v>
      </c>
      <c r="X48" s="82">
        <f>IF(COUNT(H48:V48)&gt;2,LARGE(H48:V48,1)+LARGE(H48:V48,2),SUM(H48:V48))</f>
        <v>23</v>
      </c>
      <c r="Y48" s="83">
        <f>IF(X48&gt;W48,X48,W48)</f>
        <v>55</v>
      </c>
      <c r="Z48" s="84">
        <f>COUNT(H48:V48)</f>
        <v>1</v>
      </c>
    </row>
    <row r="49" spans="1:26" x14ac:dyDescent="0.3">
      <c r="A49" s="18">
        <v>47</v>
      </c>
      <c r="B49" s="17" t="s">
        <v>374</v>
      </c>
      <c r="C49" s="18">
        <v>2009</v>
      </c>
      <c r="D49" s="18">
        <v>1</v>
      </c>
      <c r="E49" s="17" t="s">
        <v>20</v>
      </c>
      <c r="F49" s="17" t="s">
        <v>25</v>
      </c>
      <c r="G49" s="95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64">
        <v>54</v>
      </c>
      <c r="X49" s="82">
        <f>IF(COUNT(H49:V49)&gt;2,LARGE(H49:V49,1)+LARGE(H49:V49,2),SUM(H49:V49))</f>
        <v>0</v>
      </c>
      <c r="Y49" s="83">
        <f>IF(X49&gt;W49,X49,W49)</f>
        <v>54</v>
      </c>
      <c r="Z49" s="84">
        <f>COUNT(H49:V49)</f>
        <v>0</v>
      </c>
    </row>
    <row r="50" spans="1:26" x14ac:dyDescent="0.3">
      <c r="A50" s="18">
        <v>48</v>
      </c>
      <c r="B50" s="17" t="s">
        <v>487</v>
      </c>
      <c r="C50" s="18">
        <v>2012</v>
      </c>
      <c r="D50" s="18" t="s">
        <v>19</v>
      </c>
      <c r="E50" s="17" t="s">
        <v>20</v>
      </c>
      <c r="F50" s="17" t="s">
        <v>476</v>
      </c>
      <c r="G50" s="95">
        <v>2000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>
        <v>18</v>
      </c>
      <c r="T50" s="18"/>
      <c r="U50" s="18"/>
      <c r="V50" s="18"/>
      <c r="W50" s="64">
        <v>52</v>
      </c>
      <c r="X50" s="82">
        <f>IF(COUNT(H50:V50)&gt;2,LARGE(H50:V50,1)+LARGE(H50:V50,2),SUM(H50:V50))</f>
        <v>18</v>
      </c>
      <c r="Y50" s="83">
        <f>IF(X50&gt;W50,X50,W50)</f>
        <v>52</v>
      </c>
      <c r="Z50" s="84">
        <f>COUNT(H50:V50)</f>
        <v>1</v>
      </c>
    </row>
    <row r="51" spans="1:26" x14ac:dyDescent="0.3">
      <c r="A51" s="18">
        <v>49</v>
      </c>
      <c r="B51" s="17" t="s">
        <v>404</v>
      </c>
      <c r="C51" s="18">
        <v>2010</v>
      </c>
      <c r="D51" s="18" t="s">
        <v>19</v>
      </c>
      <c r="E51" s="17" t="s">
        <v>20</v>
      </c>
      <c r="F51" s="17" t="s">
        <v>141</v>
      </c>
      <c r="G51" s="95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51</v>
      </c>
      <c r="X51" s="82">
        <f>IF(COUNT(H51:V51)&gt;2,LARGE(H51:V51,1)+LARGE(H51:V51,2),SUM(H51:V51))</f>
        <v>0</v>
      </c>
      <c r="Y51" s="83">
        <f>IF(X51&gt;W51,X51,W51)</f>
        <v>51</v>
      </c>
      <c r="Z51" s="84">
        <f>COUNT(H51:V51)</f>
        <v>0</v>
      </c>
    </row>
    <row r="52" spans="1:26" x14ac:dyDescent="0.3">
      <c r="A52" s="18">
        <v>50</v>
      </c>
      <c r="B52" s="17" t="s">
        <v>600</v>
      </c>
      <c r="C52" s="18">
        <v>2014</v>
      </c>
      <c r="D52" s="18" t="s">
        <v>19</v>
      </c>
      <c r="E52" s="17" t="s">
        <v>20</v>
      </c>
      <c r="F52" s="17" t="s">
        <v>540</v>
      </c>
      <c r="G52" s="95">
        <v>2000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50</v>
      </c>
      <c r="X52" s="82">
        <f>IF(COUNT(H52:V52)&gt;2,LARGE(H52:V52,1)+LARGE(H52:V52,2),SUM(H52:V52))</f>
        <v>0</v>
      </c>
      <c r="Y52" s="83">
        <f>IF(X52&gt;W52,X52,W52)</f>
        <v>50</v>
      </c>
      <c r="Z52" s="84">
        <f>COUNT(H52:V52)</f>
        <v>0</v>
      </c>
    </row>
    <row r="53" spans="1:26" x14ac:dyDescent="0.3">
      <c r="A53" s="18">
        <v>51</v>
      </c>
      <c r="B53" s="79" t="s">
        <v>687</v>
      </c>
      <c r="C53" s="18">
        <v>2014</v>
      </c>
      <c r="D53" s="18" t="s">
        <v>19</v>
      </c>
      <c r="E53" s="17" t="s">
        <v>20</v>
      </c>
      <c r="F53" s="17" t="s">
        <v>580</v>
      </c>
      <c r="G53" s="95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64">
        <v>49</v>
      </c>
      <c r="X53" s="82">
        <f>IF(COUNT(H53:V53)&gt;2,LARGE(H53:V53,1)+LARGE(H53:V53,2),SUM(H53:V53))</f>
        <v>0</v>
      </c>
      <c r="Y53" s="83">
        <f>IF(X53&gt;W53,X53,W53)</f>
        <v>49</v>
      </c>
      <c r="Z53" s="84">
        <f>COUNT(H53:V53)</f>
        <v>0</v>
      </c>
    </row>
    <row r="54" spans="1:26" x14ac:dyDescent="0.3">
      <c r="A54" s="18">
        <v>52</v>
      </c>
      <c r="B54" s="17" t="s">
        <v>668</v>
      </c>
      <c r="C54" s="18">
        <v>2012</v>
      </c>
      <c r="D54" s="18" t="s">
        <v>19</v>
      </c>
      <c r="E54" s="17" t="s">
        <v>20</v>
      </c>
      <c r="F54" s="17" t="s">
        <v>474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64">
        <v>49</v>
      </c>
      <c r="X54" s="82">
        <f>IF(COUNT(H54:V54)&gt;2,LARGE(H54:V54,1)+LARGE(H54:V54,2),SUM(H54:V54))</f>
        <v>0</v>
      </c>
      <c r="Y54" s="83">
        <f>IF(X54&gt;W54,X54,W54)</f>
        <v>49</v>
      </c>
      <c r="Z54" s="84">
        <f>COUNT(H54:V54)</f>
        <v>0</v>
      </c>
    </row>
    <row r="55" spans="1:26" x14ac:dyDescent="0.3">
      <c r="A55" s="18">
        <v>53</v>
      </c>
      <c r="B55" s="79" t="s">
        <v>688</v>
      </c>
      <c r="C55" s="18">
        <v>2015</v>
      </c>
      <c r="D55" s="18" t="s">
        <v>19</v>
      </c>
      <c r="E55" s="17" t="s">
        <v>20</v>
      </c>
      <c r="F55" s="17" t="s">
        <v>540</v>
      </c>
      <c r="G55" s="9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64">
        <v>48</v>
      </c>
      <c r="X55" s="82">
        <f>IF(COUNT(H55:V55)&gt;2,LARGE(H55:V55,1)+LARGE(H55:V55,2),SUM(H55:V55))</f>
        <v>0</v>
      </c>
      <c r="Y55" s="83">
        <f>IF(X55&gt;W55,X55,W55)</f>
        <v>48</v>
      </c>
      <c r="Z55" s="84">
        <f>COUNT(H55:V55)</f>
        <v>0</v>
      </c>
    </row>
    <row r="56" spans="1:26" x14ac:dyDescent="0.3">
      <c r="A56" s="18">
        <v>54</v>
      </c>
      <c r="B56" s="17" t="s">
        <v>485</v>
      </c>
      <c r="C56" s="18">
        <v>2011</v>
      </c>
      <c r="D56" s="18" t="s">
        <v>19</v>
      </c>
      <c r="E56" s="17" t="s">
        <v>20</v>
      </c>
      <c r="F56" s="17" t="s">
        <v>474</v>
      </c>
      <c r="G56" s="95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>
        <v>10</v>
      </c>
      <c r="T56" s="18"/>
      <c r="U56" s="18"/>
      <c r="V56" s="18"/>
      <c r="W56" s="64">
        <v>45</v>
      </c>
      <c r="X56" s="82">
        <f>IF(COUNT(H56:V56)&gt;2,LARGE(H56:V56,1)+LARGE(H56:V56,2),SUM(H56:V56))</f>
        <v>10</v>
      </c>
      <c r="Y56" s="83">
        <f>IF(X56&gt;W56,X56,W56)</f>
        <v>45</v>
      </c>
      <c r="Z56" s="84">
        <f>COUNT(H56:V56)</f>
        <v>1</v>
      </c>
    </row>
    <row r="57" spans="1:26" x14ac:dyDescent="0.3">
      <c r="A57" s="18">
        <v>55</v>
      </c>
      <c r="B57" s="17" t="s">
        <v>681</v>
      </c>
      <c r="C57" s="18">
        <v>2012</v>
      </c>
      <c r="D57" s="18" t="s">
        <v>19</v>
      </c>
      <c r="E57" s="17" t="s">
        <v>20</v>
      </c>
      <c r="F57" s="17" t="s">
        <v>540</v>
      </c>
      <c r="G57" s="95">
        <v>2000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>
        <v>20</v>
      </c>
      <c r="T57" s="18"/>
      <c r="U57" s="18"/>
      <c r="V57" s="18"/>
      <c r="W57" s="64">
        <v>45</v>
      </c>
      <c r="X57" s="82">
        <f>IF(COUNT(H57:V57)&gt;2,LARGE(H57:V57,1)+LARGE(H57:V57,2),SUM(H57:V57))</f>
        <v>20</v>
      </c>
      <c r="Y57" s="83">
        <f>IF(X57&gt;W57,X57,W57)</f>
        <v>45</v>
      </c>
      <c r="Z57" s="84">
        <f>COUNT(H57:V57)</f>
        <v>1</v>
      </c>
    </row>
    <row r="58" spans="1:26" x14ac:dyDescent="0.3">
      <c r="A58" s="18">
        <v>56</v>
      </c>
      <c r="B58" s="17" t="s">
        <v>129</v>
      </c>
      <c r="C58" s="18">
        <v>2006</v>
      </c>
      <c r="D58" s="18" t="s">
        <v>22</v>
      </c>
      <c r="E58" s="17" t="s">
        <v>20</v>
      </c>
      <c r="F58" s="17" t="s">
        <v>142</v>
      </c>
      <c r="G58" s="9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64">
        <v>43</v>
      </c>
      <c r="X58" s="82">
        <f>IF(COUNT(H58:V58)&gt;2,LARGE(H58:V58,1)+LARGE(H58:V58,2),SUM(H58:V58))</f>
        <v>0</v>
      </c>
      <c r="Y58" s="83">
        <f>IF(X58&gt;W58,X58,W58)</f>
        <v>43</v>
      </c>
      <c r="Z58" s="84">
        <f>COUNT(H58:V58)</f>
        <v>0</v>
      </c>
    </row>
    <row r="59" spans="1:26" x14ac:dyDescent="0.3">
      <c r="A59" s="18">
        <v>57</v>
      </c>
      <c r="B59" s="17" t="s">
        <v>565</v>
      </c>
      <c r="C59" s="18">
        <v>2012</v>
      </c>
      <c r="D59" s="18" t="s">
        <v>19</v>
      </c>
      <c r="E59" s="17" t="s">
        <v>20</v>
      </c>
      <c r="F59" s="17" t="s">
        <v>109</v>
      </c>
      <c r="G59" s="95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>
        <v>27</v>
      </c>
      <c r="T59" s="18"/>
      <c r="U59" s="18"/>
      <c r="V59" s="18"/>
      <c r="W59" s="64">
        <v>43</v>
      </c>
      <c r="X59" s="82">
        <f>IF(COUNT(H59:V59)&gt;2,LARGE(H59:V59,1)+LARGE(H59:V59,2),SUM(H59:V59))</f>
        <v>27</v>
      </c>
      <c r="Y59" s="83">
        <f>IF(X59&gt;W59,X59,W59)</f>
        <v>43</v>
      </c>
      <c r="Z59" s="84">
        <f>COUNT(H59:V59)</f>
        <v>1</v>
      </c>
    </row>
    <row r="60" spans="1:26" x14ac:dyDescent="0.3">
      <c r="A60" s="18">
        <v>58</v>
      </c>
      <c r="B60" s="17" t="s">
        <v>586</v>
      </c>
      <c r="C60" s="18">
        <v>2014</v>
      </c>
      <c r="D60" s="18" t="s">
        <v>19</v>
      </c>
      <c r="E60" s="17" t="s">
        <v>20</v>
      </c>
      <c r="F60" s="17" t="s">
        <v>580</v>
      </c>
      <c r="G60" s="95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42</v>
      </c>
      <c r="X60" s="82">
        <f>IF(COUNT(H60:V60)&gt;2,LARGE(H60:V60,1)+LARGE(H60:V60,2),SUM(H60:V60))</f>
        <v>0</v>
      </c>
      <c r="Y60" s="83">
        <f>IF(X60&gt;W60,X60,W60)</f>
        <v>42</v>
      </c>
      <c r="Z60" s="84">
        <f>COUNT(H60:V60)</f>
        <v>0</v>
      </c>
    </row>
    <row r="61" spans="1:26" x14ac:dyDescent="0.3">
      <c r="A61" s="18">
        <v>59</v>
      </c>
      <c r="B61" s="17" t="s">
        <v>593</v>
      </c>
      <c r="C61" s="18">
        <v>2013</v>
      </c>
      <c r="D61" s="18" t="s">
        <v>19</v>
      </c>
      <c r="E61" s="17" t="s">
        <v>20</v>
      </c>
      <c r="F61" s="17" t="s">
        <v>583</v>
      </c>
      <c r="G61" s="95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64">
        <v>41</v>
      </c>
      <c r="X61" s="82">
        <f>IF(COUNT(H61:V61)&gt;2,LARGE(H61:V61,1)+LARGE(H61:V61,2),SUM(H61:V61))</f>
        <v>0</v>
      </c>
      <c r="Y61" s="83">
        <f>IF(X61&gt;W61,X61,W61)</f>
        <v>41</v>
      </c>
      <c r="Z61" s="84">
        <f>COUNT(H61:V61)</f>
        <v>0</v>
      </c>
    </row>
    <row r="62" spans="1:26" x14ac:dyDescent="0.3">
      <c r="A62" s="18">
        <v>60</v>
      </c>
      <c r="B62" s="17" t="s">
        <v>691</v>
      </c>
      <c r="C62" s="18">
        <v>2014</v>
      </c>
      <c r="D62" s="18" t="s">
        <v>28</v>
      </c>
      <c r="E62" s="17" t="s">
        <v>20</v>
      </c>
      <c r="F62" s="17" t="s">
        <v>141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64">
        <v>41</v>
      </c>
      <c r="X62" s="82">
        <f>IF(COUNT(H62:V62)&gt;2,LARGE(H62:V62,1)+LARGE(H62:V62,2),SUM(H62:V62))</f>
        <v>0</v>
      </c>
      <c r="Y62" s="83">
        <f>IF(X62&gt;W62,X62,W62)</f>
        <v>41</v>
      </c>
      <c r="Z62" s="84">
        <f>COUNT(H62:V62)</f>
        <v>0</v>
      </c>
    </row>
    <row r="63" spans="1:26" x14ac:dyDescent="0.3">
      <c r="A63" s="18">
        <v>61</v>
      </c>
      <c r="B63" s="17" t="s">
        <v>673</v>
      </c>
      <c r="C63" s="18">
        <v>2012</v>
      </c>
      <c r="D63" s="18" t="s">
        <v>19</v>
      </c>
      <c r="E63" s="17" t="s">
        <v>20</v>
      </c>
      <c r="F63" s="17" t="s">
        <v>474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64">
        <v>41</v>
      </c>
      <c r="X63" s="82">
        <f>IF(COUNT(H63:V63)&gt;2,LARGE(H63:V63,1)+LARGE(H63:V63,2),SUM(H63:V63))</f>
        <v>0</v>
      </c>
      <c r="Y63" s="83">
        <f>IF(X63&gt;W63,X63,W63)</f>
        <v>41</v>
      </c>
      <c r="Z63" s="84">
        <f>COUNT(H63:V63)</f>
        <v>0</v>
      </c>
    </row>
    <row r="64" spans="1:26" x14ac:dyDescent="0.3">
      <c r="A64" s="18">
        <v>62</v>
      </c>
      <c r="B64" s="17" t="s">
        <v>630</v>
      </c>
      <c r="C64" s="18">
        <v>2012</v>
      </c>
      <c r="D64" s="18" t="s">
        <v>115</v>
      </c>
      <c r="E64" s="17" t="s">
        <v>20</v>
      </c>
      <c r="F64" s="17" t="s">
        <v>59</v>
      </c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40</v>
      </c>
      <c r="X64" s="82">
        <f>IF(COUNT(H64:V64)&gt;2,LARGE(H64:V64,1)+LARGE(H64:V64,2),SUM(H64:V64))</f>
        <v>0</v>
      </c>
      <c r="Y64" s="83">
        <f>IF(X64&gt;W64,X64,W64)</f>
        <v>40</v>
      </c>
      <c r="Z64" s="84">
        <f>COUNT(H64:V64)</f>
        <v>0</v>
      </c>
    </row>
    <row r="65" spans="1:26" x14ac:dyDescent="0.3">
      <c r="A65" s="18">
        <v>63</v>
      </c>
      <c r="B65" s="17" t="s">
        <v>121</v>
      </c>
      <c r="C65" s="18">
        <v>2007</v>
      </c>
      <c r="D65" s="18">
        <v>1</v>
      </c>
      <c r="E65" s="17" t="s">
        <v>20</v>
      </c>
      <c r="F65" s="17" t="s">
        <v>109</v>
      </c>
      <c r="G65" s="9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64">
        <v>39</v>
      </c>
      <c r="X65" s="82">
        <f>IF(COUNT(H65:V65)&gt;2,LARGE(H65:V65,1)+LARGE(H65:V65,2),SUM(H65:V65))</f>
        <v>0</v>
      </c>
      <c r="Y65" s="83">
        <f>IF(X65&gt;W65,X65,W65)</f>
        <v>39</v>
      </c>
      <c r="Z65" s="84">
        <f>COUNT(H65:V65)</f>
        <v>0</v>
      </c>
    </row>
    <row r="66" spans="1:26" x14ac:dyDescent="0.3">
      <c r="A66" s="18">
        <v>64</v>
      </c>
      <c r="B66" s="17" t="s">
        <v>479</v>
      </c>
      <c r="C66" s="18">
        <v>2011</v>
      </c>
      <c r="D66" s="18" t="s">
        <v>19</v>
      </c>
      <c r="E66" s="17" t="s">
        <v>20</v>
      </c>
      <c r="F66" s="17" t="s">
        <v>474</v>
      </c>
      <c r="G66" s="9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>
        <v>14</v>
      </c>
      <c r="T66" s="18"/>
      <c r="U66" s="18"/>
      <c r="V66" s="18"/>
      <c r="W66" s="64">
        <v>39</v>
      </c>
      <c r="X66" s="82">
        <f>IF(COUNT(H66:V66)&gt;2,LARGE(H66:V66,1)+LARGE(H66:V66,2),SUM(H66:V66))</f>
        <v>14</v>
      </c>
      <c r="Y66" s="83">
        <f>IF(X66&gt;W66,X66,W66)</f>
        <v>39</v>
      </c>
      <c r="Z66" s="84">
        <f>COUNT(H66:V66)</f>
        <v>1</v>
      </c>
    </row>
    <row r="67" spans="1:26" x14ac:dyDescent="0.3">
      <c r="A67" s="18">
        <v>65</v>
      </c>
      <c r="B67" s="17" t="s">
        <v>636</v>
      </c>
      <c r="C67" s="18">
        <v>2014</v>
      </c>
      <c r="D67" s="18" t="s">
        <v>19</v>
      </c>
      <c r="E67" s="17" t="s">
        <v>20</v>
      </c>
      <c r="F67" s="17" t="s">
        <v>615</v>
      </c>
      <c r="G67" s="95">
        <v>2000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64">
        <v>38</v>
      </c>
      <c r="X67" s="82">
        <f>IF(COUNT(H67:V67)&gt;2,LARGE(H67:V67,1)+LARGE(H67:V67,2),SUM(H67:V67))</f>
        <v>0</v>
      </c>
      <c r="Y67" s="83">
        <f>IF(X67&gt;W67,X67,W67)</f>
        <v>38</v>
      </c>
      <c r="Z67" s="84">
        <f>COUNT(H67:V67)</f>
        <v>0</v>
      </c>
    </row>
    <row r="68" spans="1:26" x14ac:dyDescent="0.3">
      <c r="A68" s="18">
        <v>66</v>
      </c>
      <c r="B68" s="17" t="s">
        <v>436</v>
      </c>
      <c r="C68" s="18">
        <v>2011</v>
      </c>
      <c r="D68" s="18" t="s">
        <v>19</v>
      </c>
      <c r="E68" s="17" t="s">
        <v>20</v>
      </c>
      <c r="F68" s="17" t="s">
        <v>141</v>
      </c>
      <c r="G68" s="95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>
        <v>13</v>
      </c>
      <c r="T68" s="18"/>
      <c r="U68" s="18"/>
      <c r="V68" s="18"/>
      <c r="W68" s="64">
        <v>38</v>
      </c>
      <c r="X68" s="82">
        <f>IF(COUNT(H68:V68)&gt;2,LARGE(H68:V68,1)+LARGE(H68:V68,2),SUM(H68:V68))</f>
        <v>13</v>
      </c>
      <c r="Y68" s="83">
        <f>IF(X68&gt;W68,X68,W68)</f>
        <v>38</v>
      </c>
      <c r="Z68" s="84">
        <f>COUNT(H68:V68)</f>
        <v>1</v>
      </c>
    </row>
    <row r="69" spans="1:26" x14ac:dyDescent="0.3">
      <c r="A69" s="18">
        <v>67</v>
      </c>
      <c r="B69" s="17" t="s">
        <v>719</v>
      </c>
      <c r="C69" s="18">
        <v>2013</v>
      </c>
      <c r="D69" s="18" t="s">
        <v>19</v>
      </c>
      <c r="E69" s="17" t="s">
        <v>20</v>
      </c>
      <c r="F69" s="17" t="s">
        <v>109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35</v>
      </c>
      <c r="X69" s="82">
        <f>IF(COUNT(H69:V69)&gt;2,LARGE(H69:V69,1)+LARGE(H69:V69,2),SUM(H69:V69))</f>
        <v>0</v>
      </c>
      <c r="Y69" s="83">
        <f>IF(X69&gt;W69,X69,W69)</f>
        <v>35</v>
      </c>
      <c r="Z69" s="84">
        <f>COUNT(H69:V69)</f>
        <v>0</v>
      </c>
    </row>
    <row r="70" spans="1:26" x14ac:dyDescent="0.3">
      <c r="A70" s="18">
        <v>68</v>
      </c>
      <c r="B70" s="17" t="s">
        <v>590</v>
      </c>
      <c r="C70" s="18">
        <v>2013</v>
      </c>
      <c r="D70" s="18" t="s">
        <v>115</v>
      </c>
      <c r="E70" s="17" t="s">
        <v>20</v>
      </c>
      <c r="F70" s="17" t="s">
        <v>109</v>
      </c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64">
        <v>33</v>
      </c>
      <c r="X70" s="82">
        <f>IF(COUNT(H70:V70)&gt;2,LARGE(H70:V70,1)+LARGE(H70:V70,2),SUM(H70:V70))</f>
        <v>0</v>
      </c>
      <c r="Y70" s="83">
        <f>IF(X70&gt;W70,X70,W70)</f>
        <v>33</v>
      </c>
      <c r="Z70" s="84">
        <f>COUNT(H70:V70)</f>
        <v>0</v>
      </c>
    </row>
    <row r="71" spans="1:26" x14ac:dyDescent="0.3">
      <c r="A71" s="18">
        <v>69</v>
      </c>
      <c r="B71" s="17" t="s">
        <v>727</v>
      </c>
      <c r="C71" s="18">
        <v>2011</v>
      </c>
      <c r="D71" s="18" t="s">
        <v>115</v>
      </c>
      <c r="E71" s="17" t="s">
        <v>20</v>
      </c>
      <c r="F71" s="17" t="s">
        <v>540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64">
        <v>32</v>
      </c>
      <c r="X71" s="82">
        <f>IF(COUNT(H71:V71)&gt;2,LARGE(H71:V71,1)+LARGE(H71:V71,2),SUM(H71:V71))</f>
        <v>0</v>
      </c>
      <c r="Y71" s="83">
        <f>IF(X71&gt;W71,X71,W71)</f>
        <v>32</v>
      </c>
      <c r="Z71" s="84">
        <f>COUNT(H71:V71)</f>
        <v>0</v>
      </c>
    </row>
    <row r="72" spans="1:26" x14ac:dyDescent="0.3">
      <c r="A72" s="18">
        <v>70</v>
      </c>
      <c r="B72" s="17" t="s">
        <v>728</v>
      </c>
      <c r="C72" s="18">
        <v>2011</v>
      </c>
      <c r="D72" s="18" t="s">
        <v>115</v>
      </c>
      <c r="E72" s="17" t="s">
        <v>20</v>
      </c>
      <c r="F72" s="17" t="s">
        <v>580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64">
        <v>32</v>
      </c>
      <c r="X72" s="82">
        <f>IF(COUNT(H72:V72)&gt;2,LARGE(H72:V72,1)+LARGE(H72:V72,2),SUM(H72:V72))</f>
        <v>0</v>
      </c>
      <c r="Y72" s="83">
        <f>IF(X72&gt;W72,X72,W72)</f>
        <v>32</v>
      </c>
      <c r="Z72" s="84">
        <f>COUNT(H72:V72)</f>
        <v>0</v>
      </c>
    </row>
    <row r="73" spans="1:26" x14ac:dyDescent="0.3">
      <c r="A73" s="18">
        <v>71</v>
      </c>
      <c r="B73" s="17" t="s">
        <v>723</v>
      </c>
      <c r="C73" s="18">
        <v>2015</v>
      </c>
      <c r="D73" s="18" t="s">
        <v>19</v>
      </c>
      <c r="E73" s="17" t="s">
        <v>20</v>
      </c>
      <c r="F73" s="17" t="s">
        <v>109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32</v>
      </c>
      <c r="X73" s="82">
        <f>IF(COUNT(H73:V73)&gt;2,LARGE(H73:V73,1)+LARGE(H73:V73,2),SUM(H73:V73))</f>
        <v>0</v>
      </c>
      <c r="Y73" s="83">
        <f>IF(X73&gt;W73,X73,W73)</f>
        <v>32</v>
      </c>
      <c r="Z73" s="84">
        <f>COUNT(H73:V73)</f>
        <v>0</v>
      </c>
    </row>
    <row r="74" spans="1:26" x14ac:dyDescent="0.3">
      <c r="A74" s="18">
        <v>72</v>
      </c>
      <c r="B74" s="17" t="s">
        <v>434</v>
      </c>
      <c r="C74" s="18">
        <v>2011</v>
      </c>
      <c r="D74" s="18" t="s">
        <v>19</v>
      </c>
      <c r="E74" s="17" t="s">
        <v>20</v>
      </c>
      <c r="F74" s="17" t="s">
        <v>21</v>
      </c>
      <c r="G74" s="9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30</v>
      </c>
      <c r="X74" s="82">
        <f>IF(COUNT(H74:V74)&gt;2,LARGE(H74:V74,1)+LARGE(H74:V74,2),SUM(H74:V74))</f>
        <v>0</v>
      </c>
      <c r="Y74" s="83">
        <f>IF(X74&gt;W74,X74,W74)</f>
        <v>30</v>
      </c>
      <c r="Z74" s="84">
        <f>COUNT(H74:V74)</f>
        <v>0</v>
      </c>
    </row>
    <row r="75" spans="1:26" x14ac:dyDescent="0.3">
      <c r="A75" s="18">
        <v>73</v>
      </c>
      <c r="B75" s="17" t="s">
        <v>690</v>
      </c>
      <c r="C75" s="18">
        <v>2015</v>
      </c>
      <c r="D75" s="18" t="s">
        <v>19</v>
      </c>
      <c r="E75" s="17" t="s">
        <v>20</v>
      </c>
      <c r="F75" s="17" t="s">
        <v>540</v>
      </c>
      <c r="G75" s="18">
        <v>2000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64">
        <v>28</v>
      </c>
      <c r="X75" s="82">
        <f>IF(COUNT(H75:V75)&gt;2,LARGE(H75:V75,1)+LARGE(H75:V75,2),SUM(H75:V75))</f>
        <v>0</v>
      </c>
      <c r="Y75" s="83">
        <f>IF(X75&gt;W75,X75,W75)</f>
        <v>28</v>
      </c>
      <c r="Z75" s="84">
        <f>COUNT(H75:V75)</f>
        <v>0</v>
      </c>
    </row>
    <row r="76" spans="1:26" x14ac:dyDescent="0.3">
      <c r="A76" s="18">
        <v>74</v>
      </c>
      <c r="B76" s="17" t="s">
        <v>589</v>
      </c>
      <c r="C76" s="18">
        <v>2014</v>
      </c>
      <c r="D76" s="18" t="s">
        <v>19</v>
      </c>
      <c r="E76" s="17" t="s">
        <v>20</v>
      </c>
      <c r="F76" s="17" t="s">
        <v>40</v>
      </c>
      <c r="G76" s="95">
        <v>2000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>
        <v>28</v>
      </c>
      <c r="T76" s="18"/>
      <c r="U76" s="18"/>
      <c r="V76" s="18"/>
      <c r="W76" s="64">
        <v>17</v>
      </c>
      <c r="X76" s="82">
        <f>IF(COUNT(H76:V76)&gt;2,LARGE(H76:V76,1)+LARGE(H76:V76,2),SUM(H76:V76))</f>
        <v>28</v>
      </c>
      <c r="Y76" s="83">
        <f>IF(X76&gt;W76,X76,W76)</f>
        <v>28</v>
      </c>
      <c r="Z76" s="84">
        <f>COUNT(H76:V76)</f>
        <v>1</v>
      </c>
    </row>
    <row r="77" spans="1:26" x14ac:dyDescent="0.3">
      <c r="A77" s="18">
        <v>75</v>
      </c>
      <c r="B77" s="17" t="s">
        <v>566</v>
      </c>
      <c r="C77" s="18">
        <v>2011</v>
      </c>
      <c r="D77" s="18" t="s">
        <v>115</v>
      </c>
      <c r="E77" s="17" t="s">
        <v>20</v>
      </c>
      <c r="F77" s="17"/>
      <c r="G77" s="95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26</v>
      </c>
      <c r="X77" s="82">
        <f>IF(COUNT(H77:V77)&gt;2,LARGE(H77:V77,1)+LARGE(H77:V77,2),SUM(H77:V77))</f>
        <v>0</v>
      </c>
      <c r="Y77" s="83">
        <f>IF(X77&gt;W77,X77,W77)</f>
        <v>26</v>
      </c>
      <c r="Z77" s="84">
        <f>COUNT(H77:V77)</f>
        <v>0</v>
      </c>
    </row>
    <row r="78" spans="1:26" x14ac:dyDescent="0.3">
      <c r="A78" s="18">
        <v>76</v>
      </c>
      <c r="B78" s="79" t="s">
        <v>686</v>
      </c>
      <c r="C78" s="18">
        <v>2014</v>
      </c>
      <c r="D78" s="18" t="s">
        <v>19</v>
      </c>
      <c r="E78" s="17" t="s">
        <v>20</v>
      </c>
      <c r="F78" s="17" t="s">
        <v>540</v>
      </c>
      <c r="G78" s="95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25</v>
      </c>
      <c r="X78" s="82">
        <f>IF(COUNT(H78:V78)&gt;2,LARGE(H78:V78,1)+LARGE(H78:V78,2),SUM(H78:V78))</f>
        <v>0</v>
      </c>
      <c r="Y78" s="83">
        <f>IF(X78&gt;W78,X78,W78)</f>
        <v>25</v>
      </c>
      <c r="Z78" s="84">
        <f>COUNT(H78:V78)</f>
        <v>0</v>
      </c>
    </row>
    <row r="79" spans="1:26" x14ac:dyDescent="0.3">
      <c r="A79" s="18">
        <v>77</v>
      </c>
      <c r="B79" s="17" t="s">
        <v>693</v>
      </c>
      <c r="C79" s="18">
        <v>2014</v>
      </c>
      <c r="D79" s="18" t="s">
        <v>19</v>
      </c>
      <c r="E79" s="17" t="s">
        <v>20</v>
      </c>
      <c r="F79" s="17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25</v>
      </c>
      <c r="X79" s="82">
        <f>IF(COUNT(H79:V79)&gt;2,LARGE(H79:V79,1)+LARGE(H79:V79,2),SUM(H79:V79))</f>
        <v>0</v>
      </c>
      <c r="Y79" s="83">
        <f>IF(X79&gt;W79,X79,W79)</f>
        <v>25</v>
      </c>
      <c r="Z79" s="84">
        <f>COUNT(H79:V79)</f>
        <v>0</v>
      </c>
    </row>
    <row r="80" spans="1:26" x14ac:dyDescent="0.3">
      <c r="A80" s="18">
        <v>78</v>
      </c>
      <c r="B80" s="17" t="s">
        <v>678</v>
      </c>
      <c r="C80" s="18">
        <v>2012</v>
      </c>
      <c r="D80" s="18" t="s">
        <v>19</v>
      </c>
      <c r="E80" s="17" t="s">
        <v>20</v>
      </c>
      <c r="F80" s="17" t="s">
        <v>109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>
        <v>10</v>
      </c>
      <c r="T80" s="18"/>
      <c r="U80" s="18"/>
      <c r="V80" s="18"/>
      <c r="W80" s="64">
        <v>25</v>
      </c>
      <c r="X80" s="82">
        <f>IF(COUNT(H80:V80)&gt;2,LARGE(H80:V80,1)+LARGE(H80:V80,2),SUM(H80:V80))</f>
        <v>10</v>
      </c>
      <c r="Y80" s="83">
        <f>IF(X80&gt;W80,X80,W80)</f>
        <v>25</v>
      </c>
      <c r="Z80" s="84">
        <f>COUNT(H80:V80)</f>
        <v>1</v>
      </c>
    </row>
    <row r="81" spans="1:26" x14ac:dyDescent="0.3">
      <c r="A81" s="18">
        <v>79</v>
      </c>
      <c r="B81" s="17" t="s">
        <v>479</v>
      </c>
      <c r="C81" s="18">
        <v>1900</v>
      </c>
      <c r="D81" s="18" t="s">
        <v>115</v>
      </c>
      <c r="E81" s="17" t="s">
        <v>20</v>
      </c>
      <c r="F81" s="17" t="s">
        <v>109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25</v>
      </c>
      <c r="X81" s="82">
        <f>IF(COUNT(H81:V81)&gt;2,LARGE(H81:V81,1)+LARGE(H81:V81,2),SUM(H81:V81))</f>
        <v>0</v>
      </c>
      <c r="Y81" s="83">
        <f>IF(X81&gt;W81,X81,W81)</f>
        <v>25</v>
      </c>
      <c r="Z81" s="84">
        <f>COUNT(H81:V81)</f>
        <v>0</v>
      </c>
    </row>
    <row r="82" spans="1:26" x14ac:dyDescent="0.3">
      <c r="A82" s="18">
        <v>80</v>
      </c>
      <c r="B82" s="17" t="s">
        <v>602</v>
      </c>
      <c r="C82" s="18">
        <v>2013</v>
      </c>
      <c r="D82" s="18" t="s">
        <v>115</v>
      </c>
      <c r="E82" s="17" t="s">
        <v>20</v>
      </c>
      <c r="F82" s="17" t="s">
        <v>109</v>
      </c>
      <c r="G82" s="95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23</v>
      </c>
      <c r="X82" s="82">
        <f>IF(COUNT(H82:V82)&gt;2,LARGE(H82:V82,1)+LARGE(H82:V82,2),SUM(H82:V82))</f>
        <v>0</v>
      </c>
      <c r="Y82" s="83">
        <f>IF(X82&gt;W82,X82,W82)</f>
        <v>23</v>
      </c>
      <c r="Z82" s="84">
        <f>COUNT(H82:V82)</f>
        <v>0</v>
      </c>
    </row>
    <row r="83" spans="1:26" x14ac:dyDescent="0.3">
      <c r="A83" s="18">
        <v>81</v>
      </c>
      <c r="B83" s="79" t="s">
        <v>685</v>
      </c>
      <c r="C83" s="78">
        <v>2010</v>
      </c>
      <c r="D83" s="78" t="s">
        <v>19</v>
      </c>
      <c r="E83" s="79" t="s">
        <v>20</v>
      </c>
      <c r="F83" s="79" t="s">
        <v>109</v>
      </c>
      <c r="G83" s="95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22</v>
      </c>
      <c r="X83" s="82">
        <f>IF(COUNT(H83:V83)&gt;2,LARGE(H83:V83,1)+LARGE(H83:V83,2),SUM(H83:V83))</f>
        <v>0</v>
      </c>
      <c r="Y83" s="83">
        <f>IF(X83&gt;W83,X83,W83)</f>
        <v>22</v>
      </c>
      <c r="Z83" s="84">
        <f>COUNT(H83:V83)</f>
        <v>0</v>
      </c>
    </row>
    <row r="84" spans="1:26" x14ac:dyDescent="0.3">
      <c r="A84" s="18">
        <v>82</v>
      </c>
      <c r="B84" s="17" t="s">
        <v>369</v>
      </c>
      <c r="C84" s="18">
        <v>2010</v>
      </c>
      <c r="D84" s="18">
        <v>3</v>
      </c>
      <c r="E84" s="17" t="s">
        <v>20</v>
      </c>
      <c r="F84" s="17" t="s">
        <v>109</v>
      </c>
      <c r="G84" s="9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64">
        <v>21</v>
      </c>
      <c r="X84" s="82">
        <f>IF(COUNT(H84:V84)&gt;2,LARGE(H84:V84,1)+LARGE(H84:V84,2),SUM(H84:V84))</f>
        <v>0</v>
      </c>
      <c r="Y84" s="83">
        <f>IF(X84&gt;W84,X84,W84)</f>
        <v>21</v>
      </c>
      <c r="Z84" s="84">
        <f>COUNT(H84:V84)</f>
        <v>0</v>
      </c>
    </row>
    <row r="85" spans="1:26" x14ac:dyDescent="0.3">
      <c r="A85" s="18">
        <v>83</v>
      </c>
      <c r="B85" s="17" t="s">
        <v>671</v>
      </c>
      <c r="C85" s="18">
        <v>2014</v>
      </c>
      <c r="D85" s="18" t="s">
        <v>19</v>
      </c>
      <c r="E85" s="17" t="s">
        <v>20</v>
      </c>
      <c r="F85" s="17" t="s">
        <v>474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64">
        <v>20</v>
      </c>
      <c r="X85" s="82">
        <f>IF(COUNT(H85:V85)&gt;2,LARGE(H85:V85,1)+LARGE(H85:V85,2),SUM(H85:V85))</f>
        <v>0</v>
      </c>
      <c r="Y85" s="83">
        <f>IF(X85&gt;W85,X85,W85)</f>
        <v>20</v>
      </c>
      <c r="Z85" s="84">
        <f>COUNT(H85:V85)</f>
        <v>0</v>
      </c>
    </row>
    <row r="86" spans="1:26" x14ac:dyDescent="0.3">
      <c r="A86" s="18">
        <v>84</v>
      </c>
      <c r="B86" s="17" t="s">
        <v>726</v>
      </c>
      <c r="C86" s="18">
        <v>2012</v>
      </c>
      <c r="D86" s="18" t="s">
        <v>19</v>
      </c>
      <c r="E86" s="17" t="s">
        <v>20</v>
      </c>
      <c r="F86" s="17" t="s">
        <v>109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>
        <v>10</v>
      </c>
      <c r="T86" s="18"/>
      <c r="U86" s="18"/>
      <c r="V86" s="18"/>
      <c r="W86" s="64">
        <v>19</v>
      </c>
      <c r="X86" s="82">
        <f>IF(COUNT(H86:V86)&gt;2,LARGE(H86:V86,1)+LARGE(H86:V86,2),SUM(H86:V86))</f>
        <v>10</v>
      </c>
      <c r="Y86" s="83">
        <f>IF(X86&gt;W86,X86,W86)</f>
        <v>19</v>
      </c>
      <c r="Z86" s="84">
        <f>COUNT(H86:V86)</f>
        <v>1</v>
      </c>
    </row>
    <row r="87" spans="1:26" x14ac:dyDescent="0.3">
      <c r="A87" s="18">
        <v>85</v>
      </c>
      <c r="B87" s="17" t="s">
        <v>433</v>
      </c>
      <c r="C87" s="18">
        <v>2011</v>
      </c>
      <c r="D87" s="18" t="s">
        <v>19</v>
      </c>
      <c r="E87" s="17" t="s">
        <v>20</v>
      </c>
      <c r="F87" s="17" t="s">
        <v>109</v>
      </c>
      <c r="G87" s="95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64">
        <v>19</v>
      </c>
      <c r="X87" s="82">
        <f>IF(COUNT(H87:V87)&gt;2,LARGE(H87:V87,1)+LARGE(H87:V87,2),SUM(H87:V87))</f>
        <v>0</v>
      </c>
      <c r="Y87" s="83">
        <f>IF(X87&gt;W87,X87,W87)</f>
        <v>19</v>
      </c>
      <c r="Z87" s="84">
        <f>COUNT(H87:V87)</f>
        <v>0</v>
      </c>
    </row>
    <row r="88" spans="1:26" x14ac:dyDescent="0.3">
      <c r="A88" s="18">
        <v>86</v>
      </c>
      <c r="B88" s="17" t="s">
        <v>539</v>
      </c>
      <c r="C88" s="18">
        <v>2012</v>
      </c>
      <c r="D88" s="18" t="s">
        <v>19</v>
      </c>
      <c r="E88" s="17" t="s">
        <v>20</v>
      </c>
      <c r="F88" s="17" t="s">
        <v>540</v>
      </c>
      <c r="G88" s="95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64">
        <v>18</v>
      </c>
      <c r="X88" s="82">
        <f>IF(COUNT(H88:V88)&gt;2,LARGE(H88:V88,1)+LARGE(H88:V88,2),SUM(H88:V88))</f>
        <v>0</v>
      </c>
      <c r="Y88" s="83">
        <f>IF(X88&gt;W88,X88,W88)</f>
        <v>18</v>
      </c>
      <c r="Z88" s="84">
        <f>COUNT(H88:V88)</f>
        <v>0</v>
      </c>
    </row>
    <row r="89" spans="1:26" x14ac:dyDescent="0.3">
      <c r="A89" s="18">
        <v>87</v>
      </c>
      <c r="B89" s="17" t="s">
        <v>478</v>
      </c>
      <c r="C89" s="18">
        <v>2012</v>
      </c>
      <c r="D89" s="18" t="s">
        <v>19</v>
      </c>
      <c r="E89" s="17" t="s">
        <v>20</v>
      </c>
      <c r="F89" s="17" t="s">
        <v>476</v>
      </c>
      <c r="G89" s="95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18</v>
      </c>
      <c r="X89" s="82">
        <f>IF(COUNT(H89:V89)&gt;2,LARGE(H89:V89,1)+LARGE(H89:V89,2),SUM(H89:V89))</f>
        <v>0</v>
      </c>
      <c r="Y89" s="83">
        <f>IF(X89&gt;W89,X89,W89)</f>
        <v>18</v>
      </c>
      <c r="Z89" s="84">
        <f>COUNT(H89:V89)</f>
        <v>0</v>
      </c>
    </row>
    <row r="90" spans="1:26" x14ac:dyDescent="0.3">
      <c r="A90" s="18">
        <v>88</v>
      </c>
      <c r="B90" s="17" t="s">
        <v>670</v>
      </c>
      <c r="C90" s="18">
        <v>2012</v>
      </c>
      <c r="D90" s="18" t="s">
        <v>19</v>
      </c>
      <c r="E90" s="17" t="s">
        <v>20</v>
      </c>
      <c r="F90" s="17" t="s">
        <v>540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17</v>
      </c>
      <c r="X90" s="82">
        <f>IF(COUNT(H90:V90)&gt;2,LARGE(H90:V90,1)+LARGE(H90:V90,2),SUM(H90:V90))</f>
        <v>0</v>
      </c>
      <c r="Y90" s="83">
        <f>IF(X90&gt;W90,X90,W90)</f>
        <v>17</v>
      </c>
      <c r="Z90" s="84">
        <f>COUNT(H90:V90)</f>
        <v>0</v>
      </c>
    </row>
    <row r="91" spans="1:26" x14ac:dyDescent="0.3">
      <c r="A91" s="18">
        <v>89</v>
      </c>
      <c r="B91" s="17" t="s">
        <v>601</v>
      </c>
      <c r="C91" s="18">
        <v>2013</v>
      </c>
      <c r="D91" s="18" t="s">
        <v>19</v>
      </c>
      <c r="E91" s="17" t="s">
        <v>20</v>
      </c>
      <c r="F91" s="17" t="s">
        <v>580</v>
      </c>
      <c r="G91" s="95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17</v>
      </c>
      <c r="X91" s="82">
        <f>IF(COUNT(H91:V91)&gt;2,LARGE(H91:V91,1)+LARGE(H91:V91,2),SUM(H91:V91))</f>
        <v>0</v>
      </c>
      <c r="Y91" s="83">
        <f>IF(X91&gt;W91,X91,W91)</f>
        <v>17</v>
      </c>
      <c r="Z91" s="84">
        <f>COUNT(H91:V91)</f>
        <v>0</v>
      </c>
    </row>
    <row r="92" spans="1:26" x14ac:dyDescent="0.3">
      <c r="A92" s="18">
        <v>90</v>
      </c>
      <c r="B92" s="17" t="s">
        <v>739</v>
      </c>
      <c r="C92" s="18">
        <v>2013</v>
      </c>
      <c r="D92" s="18" t="s">
        <v>19</v>
      </c>
      <c r="E92" s="17" t="s">
        <v>20</v>
      </c>
      <c r="F92" s="17" t="s">
        <v>740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17</v>
      </c>
      <c r="X92" s="82">
        <f>IF(COUNT(H92:V92)&gt;2,LARGE(H92:V92,1)+LARGE(H92:V92,2),SUM(H92:V92))</f>
        <v>0</v>
      </c>
      <c r="Y92" s="83">
        <f>IF(X92&gt;W92,X92,W92)</f>
        <v>17</v>
      </c>
      <c r="Z92" s="84">
        <f>COUNT(H92:V92)</f>
        <v>0</v>
      </c>
    </row>
    <row r="93" spans="1:26" x14ac:dyDescent="0.3">
      <c r="A93" s="18">
        <v>91</v>
      </c>
      <c r="B93" s="17" t="s">
        <v>669</v>
      </c>
      <c r="C93" s="18">
        <v>2012</v>
      </c>
      <c r="D93" s="18" t="s">
        <v>19</v>
      </c>
      <c r="E93" s="17" t="s">
        <v>20</v>
      </c>
      <c r="F93" s="17" t="s">
        <v>474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16</v>
      </c>
      <c r="X93" s="82">
        <f>IF(COUNT(H93:V93)&gt;2,LARGE(H93:V93,1)+LARGE(H93:V93,2),SUM(H93:V93))</f>
        <v>0</v>
      </c>
      <c r="Y93" s="83">
        <f>IF(X93&gt;W93,X93,W93)</f>
        <v>16</v>
      </c>
      <c r="Z93" s="84">
        <f>COUNT(H93:V93)</f>
        <v>0</v>
      </c>
    </row>
    <row r="94" spans="1:26" x14ac:dyDescent="0.3">
      <c r="A94" s="18">
        <v>92</v>
      </c>
      <c r="B94" s="17" t="s">
        <v>720</v>
      </c>
      <c r="C94" s="18">
        <v>2015</v>
      </c>
      <c r="D94" s="18" t="s">
        <v>19</v>
      </c>
      <c r="E94" s="17" t="s">
        <v>20</v>
      </c>
      <c r="F94" s="17" t="s">
        <v>540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16</v>
      </c>
      <c r="X94" s="82">
        <f>IF(COUNT(H94:V94)&gt;2,LARGE(H94:V94,1)+LARGE(H94:V94,2),SUM(H94:V94))</f>
        <v>0</v>
      </c>
      <c r="Y94" s="83">
        <f>IF(X94&gt;W94,X94,W94)</f>
        <v>16</v>
      </c>
      <c r="Z94" s="84">
        <f>COUNT(H94:V94)</f>
        <v>0</v>
      </c>
    </row>
    <row r="95" spans="1:26" x14ac:dyDescent="0.3">
      <c r="A95" s="18">
        <v>93</v>
      </c>
      <c r="B95" s="17" t="s">
        <v>674</v>
      </c>
      <c r="C95" s="18">
        <v>2012</v>
      </c>
      <c r="D95" s="18" t="s">
        <v>19</v>
      </c>
      <c r="E95" s="17" t="s">
        <v>20</v>
      </c>
      <c r="F95" s="17" t="s">
        <v>474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64">
        <v>14</v>
      </c>
      <c r="X95" s="82">
        <f>IF(COUNT(H95:V95)&gt;2,LARGE(H95:V95,1)+LARGE(H95:V95,2),SUM(H95:V95))</f>
        <v>0</v>
      </c>
      <c r="Y95" s="83">
        <f>IF(X95&gt;W95,X95,W95)</f>
        <v>14</v>
      </c>
      <c r="Z95" s="84">
        <f>COUNT(H95:V95)</f>
        <v>0</v>
      </c>
    </row>
    <row r="96" spans="1:26" x14ac:dyDescent="0.3">
      <c r="A96" s="18">
        <v>94</v>
      </c>
      <c r="B96" s="17" t="s">
        <v>675</v>
      </c>
      <c r="C96" s="18">
        <v>2013</v>
      </c>
      <c r="D96" s="18" t="s">
        <v>19</v>
      </c>
      <c r="E96" s="17" t="s">
        <v>20</v>
      </c>
      <c r="F96" s="17" t="s">
        <v>474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14</v>
      </c>
      <c r="X96" s="82">
        <f>IF(COUNT(H96:V96)&gt;2,LARGE(H96:V96,1)+LARGE(H96:V96,2),SUM(H96:V96))</f>
        <v>0</v>
      </c>
      <c r="Y96" s="83">
        <f>IF(X96&gt;W96,X96,W96)</f>
        <v>14</v>
      </c>
      <c r="Z96" s="84">
        <f>COUNT(H96:V96)</f>
        <v>0</v>
      </c>
    </row>
    <row r="97" spans="1:26" x14ac:dyDescent="0.3">
      <c r="A97" s="18">
        <v>95</v>
      </c>
      <c r="B97" s="17" t="s">
        <v>721</v>
      </c>
      <c r="C97" s="18">
        <v>2015</v>
      </c>
      <c r="D97" s="18" t="s">
        <v>19</v>
      </c>
      <c r="E97" s="17" t="s">
        <v>20</v>
      </c>
      <c r="F97" s="17" t="s">
        <v>540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14</v>
      </c>
      <c r="X97" s="82">
        <f>IF(COUNT(H97:V97)&gt;2,LARGE(H97:V97,1)+LARGE(H97:V97,2),SUM(H97:V97))</f>
        <v>0</v>
      </c>
      <c r="Y97" s="83">
        <f>IF(X97&gt;W97,X97,W97)</f>
        <v>14</v>
      </c>
      <c r="Z97" s="84">
        <f>COUNT(H97:V97)</f>
        <v>0</v>
      </c>
    </row>
    <row r="98" spans="1:26" x14ac:dyDescent="0.3">
      <c r="A98" s="18">
        <v>96</v>
      </c>
      <c r="B98" s="17" t="s">
        <v>734</v>
      </c>
      <c r="C98" s="18">
        <v>2011</v>
      </c>
      <c r="D98" s="18" t="s">
        <v>19</v>
      </c>
      <c r="E98" s="17" t="s">
        <v>20</v>
      </c>
      <c r="F98" s="17" t="s">
        <v>109</v>
      </c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64">
        <v>14</v>
      </c>
      <c r="X98" s="82">
        <f>IF(COUNT(H98:V98)&gt;2,LARGE(H98:V98,1)+LARGE(H98:V98,2),SUM(H98:V98))</f>
        <v>0</v>
      </c>
      <c r="Y98" s="83">
        <f>IF(X98&gt;W98,X98,W98)</f>
        <v>14</v>
      </c>
      <c r="Z98" s="84">
        <f>COUNT(H98:V98)</f>
        <v>0</v>
      </c>
    </row>
    <row r="99" spans="1:26" x14ac:dyDescent="0.3">
      <c r="A99" s="18">
        <v>97</v>
      </c>
      <c r="B99" s="17" t="s">
        <v>637</v>
      </c>
      <c r="C99" s="18">
        <v>2014</v>
      </c>
      <c r="D99" s="18" t="s">
        <v>19</v>
      </c>
      <c r="E99" s="17" t="s">
        <v>20</v>
      </c>
      <c r="F99" s="17" t="s">
        <v>615</v>
      </c>
      <c r="G99" s="95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64">
        <v>13</v>
      </c>
      <c r="X99" s="82">
        <f>IF(COUNT(H99:V99)&gt;2,LARGE(H99:V99,1)+LARGE(H99:V99,2),SUM(H99:V99))</f>
        <v>0</v>
      </c>
      <c r="Y99" s="83">
        <f>IF(X99&gt;W99,X99,W99)</f>
        <v>13</v>
      </c>
      <c r="Z99" s="84">
        <f>COUNT(H99:V99)</f>
        <v>0</v>
      </c>
    </row>
    <row r="100" spans="1:26" x14ac:dyDescent="0.3">
      <c r="A100" s="18">
        <v>98</v>
      </c>
      <c r="B100" s="17" t="s">
        <v>692</v>
      </c>
      <c r="C100" s="18">
        <v>2014</v>
      </c>
      <c r="D100" s="18" t="s">
        <v>19</v>
      </c>
      <c r="E100" s="17" t="s">
        <v>20</v>
      </c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13</v>
      </c>
      <c r="X100" s="82">
        <f>IF(COUNT(H100:V100)&gt;2,LARGE(H100:V100,1)+LARGE(H100:V100,2),SUM(H100:V100))</f>
        <v>0</v>
      </c>
      <c r="Y100" s="83">
        <f>IF(X100&gt;W100,X100,W100)</f>
        <v>13</v>
      </c>
      <c r="Z100" s="84">
        <f>COUNT(H100:V100)</f>
        <v>0</v>
      </c>
    </row>
    <row r="101" spans="1:26" x14ac:dyDescent="0.3">
      <c r="A101" s="18">
        <v>99</v>
      </c>
      <c r="B101" s="17" t="s">
        <v>722</v>
      </c>
      <c r="C101" s="18">
        <v>2016</v>
      </c>
      <c r="D101" s="18" t="s">
        <v>19</v>
      </c>
      <c r="E101" s="17" t="s">
        <v>20</v>
      </c>
      <c r="F101" s="17" t="s">
        <v>109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64">
        <v>13</v>
      </c>
      <c r="X101" s="82">
        <f>IF(COUNT(H101:V101)&gt;2,LARGE(H101:V101,1)+LARGE(H101:V101,2),SUM(H101:V101))</f>
        <v>0</v>
      </c>
      <c r="Y101" s="83">
        <f>IF(X101&gt;W101,X101,W101)</f>
        <v>13</v>
      </c>
      <c r="Z101" s="84">
        <f>COUNT(H101:V101)</f>
        <v>0</v>
      </c>
    </row>
    <row r="102" spans="1:26" x14ac:dyDescent="0.3">
      <c r="A102" s="18">
        <v>100</v>
      </c>
      <c r="B102" s="17" t="s">
        <v>724</v>
      </c>
      <c r="C102" s="18">
        <v>2014</v>
      </c>
      <c r="D102" s="18" t="s">
        <v>19</v>
      </c>
      <c r="E102" s="17" t="s">
        <v>20</v>
      </c>
      <c r="F102" s="17" t="s">
        <v>580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13</v>
      </c>
      <c r="X102" s="82">
        <f>IF(COUNT(H102:V102)&gt;2,LARGE(H102:V102,1)+LARGE(H102:V102,2),SUM(H102:V102))</f>
        <v>0</v>
      </c>
      <c r="Y102" s="83">
        <f>IF(X102&gt;W102,X102,W102)</f>
        <v>13</v>
      </c>
      <c r="Z102" s="84">
        <f>COUNT(H102:V102)</f>
        <v>0</v>
      </c>
    </row>
    <row r="103" spans="1:26" x14ac:dyDescent="0.3">
      <c r="A103" s="18">
        <v>101</v>
      </c>
      <c r="B103" s="17" t="s">
        <v>725</v>
      </c>
      <c r="C103" s="18">
        <v>2014</v>
      </c>
      <c r="D103" s="18" t="s">
        <v>19</v>
      </c>
      <c r="E103" s="17" t="s">
        <v>20</v>
      </c>
      <c r="F103" s="17" t="s">
        <v>540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64">
        <v>13</v>
      </c>
      <c r="X103" s="82">
        <f>IF(COUNT(H103:V103)&gt;2,LARGE(H103:V103,1)+LARGE(H103:V103,2),SUM(H103:V103))</f>
        <v>0</v>
      </c>
      <c r="Y103" s="83">
        <f>IF(X103&gt;W103,X103,W103)</f>
        <v>13</v>
      </c>
      <c r="Z103" s="84">
        <f>COUNT(H103:V103)</f>
        <v>0</v>
      </c>
    </row>
    <row r="104" spans="1:26" x14ac:dyDescent="0.3">
      <c r="A104" s="18">
        <v>102</v>
      </c>
      <c r="B104" s="17" t="s">
        <v>676</v>
      </c>
      <c r="C104" s="18">
        <v>2012</v>
      </c>
      <c r="D104" s="18" t="s">
        <v>19</v>
      </c>
      <c r="E104" s="17" t="s">
        <v>20</v>
      </c>
      <c r="F104" s="17" t="s">
        <v>109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12</v>
      </c>
      <c r="X104" s="82">
        <f>IF(COUNT(H104:V104)&gt;2,LARGE(H104:V104,1)+LARGE(H104:V104,2),SUM(H104:V104))</f>
        <v>0</v>
      </c>
      <c r="Y104" s="83">
        <f>IF(X104&gt;W104,X104,W104)</f>
        <v>12</v>
      </c>
      <c r="Z104" s="84">
        <f>COUNT(H104:V104)</f>
        <v>0</v>
      </c>
    </row>
    <row r="105" spans="1:26" x14ac:dyDescent="0.3">
      <c r="A105" s="18">
        <v>103</v>
      </c>
      <c r="B105" s="17" t="s">
        <v>689</v>
      </c>
      <c r="C105" s="18">
        <v>2015</v>
      </c>
      <c r="D105" s="18" t="s">
        <v>19</v>
      </c>
      <c r="E105" s="17" t="s">
        <v>20</v>
      </c>
      <c r="F105" s="17" t="s">
        <v>540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12</v>
      </c>
      <c r="X105" s="82">
        <f>IF(COUNT(H105:V105)&gt;2,LARGE(H105:V105,1)+LARGE(H105:V105,2),SUM(H105:V105))</f>
        <v>0</v>
      </c>
      <c r="Y105" s="83">
        <f>IF(X105&gt;W105,X105,W105)</f>
        <v>12</v>
      </c>
      <c r="Z105" s="84">
        <f>COUNT(H105:V105)</f>
        <v>0</v>
      </c>
    </row>
    <row r="106" spans="1:26" x14ac:dyDescent="0.3">
      <c r="A106" s="18">
        <v>104</v>
      </c>
      <c r="B106" s="17" t="s">
        <v>735</v>
      </c>
      <c r="C106" s="18">
        <v>2010</v>
      </c>
      <c r="D106" s="18" t="s">
        <v>736</v>
      </c>
      <c r="E106" s="17" t="s">
        <v>20</v>
      </c>
      <c r="F106" s="17" t="s">
        <v>109</v>
      </c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12</v>
      </c>
      <c r="X106" s="82">
        <f>IF(COUNT(H106:V106)&gt;2,LARGE(H106:V106,1)+LARGE(H106:V106,2),SUM(H106:V106))</f>
        <v>0</v>
      </c>
      <c r="Y106" s="83">
        <f>IF(X106&gt;W106,X106,W106)</f>
        <v>12</v>
      </c>
      <c r="Z106" s="84">
        <f>COUNT(H106:V106)</f>
        <v>0</v>
      </c>
    </row>
    <row r="107" spans="1:26" x14ac:dyDescent="0.3">
      <c r="A107" s="18">
        <v>105</v>
      </c>
      <c r="B107" s="17" t="s">
        <v>737</v>
      </c>
      <c r="C107" s="18">
        <v>2011</v>
      </c>
      <c r="D107" s="18" t="s">
        <v>19</v>
      </c>
      <c r="E107" s="17" t="s">
        <v>20</v>
      </c>
      <c r="F107" s="17" t="s">
        <v>109</v>
      </c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>
        <v>12</v>
      </c>
      <c r="T107" s="18"/>
      <c r="U107" s="18"/>
      <c r="V107" s="18"/>
      <c r="W107" s="64">
        <v>6</v>
      </c>
      <c r="X107" s="82">
        <f>IF(COUNT(H107:V107)&gt;2,LARGE(H107:V107,1)+LARGE(H107:V107,2),SUM(H107:V107))</f>
        <v>12</v>
      </c>
      <c r="Y107" s="83">
        <f>IF(X107&gt;W107,X107,W107)</f>
        <v>12</v>
      </c>
      <c r="Z107" s="84">
        <f>COUNT(H107:V107)</f>
        <v>1</v>
      </c>
    </row>
    <row r="108" spans="1:26" x14ac:dyDescent="0.3">
      <c r="A108" s="18">
        <v>106</v>
      </c>
      <c r="B108" s="17" t="s">
        <v>695</v>
      </c>
      <c r="C108" s="18">
        <v>2014</v>
      </c>
      <c r="D108" s="18" t="s">
        <v>19</v>
      </c>
      <c r="E108" s="17" t="s">
        <v>20</v>
      </c>
      <c r="F108" s="17" t="s">
        <v>540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11</v>
      </c>
      <c r="X108" s="82">
        <f>IF(COUNT(H108:V108)&gt;2,LARGE(H108:V108,1)+LARGE(H108:V108,2),SUM(H108:V108))</f>
        <v>0</v>
      </c>
      <c r="Y108" s="83">
        <f>IF(X108&gt;W108,X108,W108)</f>
        <v>11</v>
      </c>
      <c r="Z108" s="84">
        <f>COUNT(H108:V108)</f>
        <v>0</v>
      </c>
    </row>
    <row r="109" spans="1:26" x14ac:dyDescent="0.3">
      <c r="A109" s="18">
        <v>107</v>
      </c>
      <c r="B109" s="17" t="s">
        <v>697</v>
      </c>
      <c r="C109" s="18">
        <v>2015</v>
      </c>
      <c r="D109" s="18" t="s">
        <v>19</v>
      </c>
      <c r="E109" s="17" t="s">
        <v>20</v>
      </c>
      <c r="F109" s="17" t="s">
        <v>540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10</v>
      </c>
      <c r="X109" s="82">
        <f>IF(COUNT(H109:V109)&gt;2,LARGE(H109:V109,1)+LARGE(H109:V109,2),SUM(H109:V109))</f>
        <v>0</v>
      </c>
      <c r="Y109" s="83">
        <f>IF(X109&gt;W109,X109,W109)</f>
        <v>10</v>
      </c>
      <c r="Z109" s="84">
        <f>COUNT(H109:V109)</f>
        <v>0</v>
      </c>
    </row>
    <row r="110" spans="1:26" x14ac:dyDescent="0.3">
      <c r="A110" s="18">
        <v>108</v>
      </c>
      <c r="B110" s="17" t="s">
        <v>696</v>
      </c>
      <c r="C110" s="18">
        <v>2014</v>
      </c>
      <c r="D110" s="18" t="s">
        <v>19</v>
      </c>
      <c r="E110" s="17" t="s">
        <v>20</v>
      </c>
      <c r="F110" s="17" t="s">
        <v>580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9</v>
      </c>
      <c r="X110" s="82">
        <f>IF(COUNT(H110:V110)&gt;2,LARGE(H110:V110,1)+LARGE(H110:V110,2),SUM(H110:V110))</f>
        <v>0</v>
      </c>
      <c r="Y110" s="83">
        <f>IF(X110&gt;W110,X110,W110)</f>
        <v>9</v>
      </c>
      <c r="Z110" s="84">
        <f>COUNT(H110:V110)</f>
        <v>0</v>
      </c>
    </row>
    <row r="111" spans="1:26" x14ac:dyDescent="0.3">
      <c r="A111" s="18">
        <v>109</v>
      </c>
      <c r="B111" s="17" t="s">
        <v>698</v>
      </c>
      <c r="C111" s="18">
        <v>2015</v>
      </c>
      <c r="D111" s="18" t="s">
        <v>19</v>
      </c>
      <c r="E111" s="17" t="s">
        <v>20</v>
      </c>
      <c r="F111" s="17" t="s">
        <v>556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9</v>
      </c>
      <c r="X111" s="82">
        <f>IF(COUNT(H111:V111)&gt;2,LARGE(H111:V111,1)+LARGE(H111:V111,2),SUM(H111:V111))</f>
        <v>0</v>
      </c>
      <c r="Y111" s="83">
        <f>IF(X111&gt;W111,X111,W111)</f>
        <v>9</v>
      </c>
      <c r="Z111" s="84">
        <f>COUNT(H111:V111)</f>
        <v>0</v>
      </c>
    </row>
    <row r="112" spans="1:26" x14ac:dyDescent="0.3">
      <c r="A112" s="18">
        <v>110</v>
      </c>
      <c r="B112" s="17" t="s">
        <v>699</v>
      </c>
      <c r="C112" s="18">
        <v>2014</v>
      </c>
      <c r="D112" s="18" t="s">
        <v>19</v>
      </c>
      <c r="E112" s="17" t="s">
        <v>20</v>
      </c>
      <c r="F112" s="17" t="s">
        <v>580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9</v>
      </c>
      <c r="X112" s="82">
        <f>IF(COUNT(H112:V112)&gt;2,LARGE(H112:V112,1)+LARGE(H112:V112,2),SUM(H112:V112))</f>
        <v>0</v>
      </c>
      <c r="Y112" s="83">
        <f>IF(X112&gt;W112,X112,W112)</f>
        <v>9</v>
      </c>
      <c r="Z112" s="84">
        <f>COUNT(H112:V112)</f>
        <v>0</v>
      </c>
    </row>
    <row r="113" spans="1:26" x14ac:dyDescent="0.3">
      <c r="A113" s="18">
        <v>111</v>
      </c>
      <c r="B113" s="17" t="s">
        <v>572</v>
      </c>
      <c r="C113" s="18">
        <v>2011</v>
      </c>
      <c r="D113" s="18" t="s">
        <v>19</v>
      </c>
      <c r="E113" s="17" t="s">
        <v>20</v>
      </c>
      <c r="F113" s="17" t="s">
        <v>109</v>
      </c>
      <c r="G113" s="95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6</v>
      </c>
      <c r="X113" s="82">
        <f>IF(COUNT(H113:V113)&gt;2,LARGE(H113:V113,1)+LARGE(H113:V113,2),SUM(H113:V113))</f>
        <v>0</v>
      </c>
      <c r="Y113" s="83">
        <f>IF(X113&gt;W113,X113,W113)</f>
        <v>6</v>
      </c>
      <c r="Z113" s="84">
        <f>COUNT(H113:V113)</f>
        <v>0</v>
      </c>
    </row>
    <row r="114" spans="1:26" x14ac:dyDescent="0.3">
      <c r="A114" s="18">
        <v>112</v>
      </c>
      <c r="B114" s="17" t="s">
        <v>536</v>
      </c>
      <c r="C114" s="18">
        <v>2012</v>
      </c>
      <c r="D114" s="18" t="s">
        <v>115</v>
      </c>
      <c r="E114" s="17" t="s">
        <v>20</v>
      </c>
      <c r="F114" s="17" t="s">
        <v>109</v>
      </c>
      <c r="G114" s="9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5</v>
      </c>
      <c r="X114" s="82">
        <f>IF(COUNT(H114:V114)&gt;2,LARGE(H114:V114,1)+LARGE(H114:V114,2),SUM(H114:V114))</f>
        <v>0</v>
      </c>
      <c r="Y114" s="83">
        <f>IF(X114&gt;W114,X114,W114)</f>
        <v>5</v>
      </c>
      <c r="Z114" s="84">
        <f>COUNT(H114:V114)</f>
        <v>0</v>
      </c>
    </row>
    <row r="115" spans="1:26" x14ac:dyDescent="0.3">
      <c r="A115" s="18">
        <v>113</v>
      </c>
      <c r="B115" s="17" t="s">
        <v>599</v>
      </c>
      <c r="C115" s="18">
        <v>2013</v>
      </c>
      <c r="D115" s="18" t="s">
        <v>19</v>
      </c>
      <c r="E115" s="17" t="s">
        <v>20</v>
      </c>
      <c r="F115" s="17" t="s">
        <v>109</v>
      </c>
      <c r="G115" s="9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5</v>
      </c>
      <c r="X115" s="82">
        <f>IF(COUNT(H115:V115)&gt;2,LARGE(H115:V115,1)+LARGE(H115:V115,2),SUM(H115:V115))</f>
        <v>0</v>
      </c>
      <c r="Y115" s="83">
        <f>IF(X115&gt;W115,X115,W115)</f>
        <v>5</v>
      </c>
      <c r="Z115" s="84">
        <f>COUNT(H115:V115)</f>
        <v>0</v>
      </c>
    </row>
    <row r="116" spans="1:26" x14ac:dyDescent="0.3">
      <c r="A116" s="18">
        <v>114</v>
      </c>
      <c r="B116" s="17" t="s">
        <v>588</v>
      </c>
      <c r="C116" s="18">
        <v>2013</v>
      </c>
      <c r="D116" s="18" t="s">
        <v>115</v>
      </c>
      <c r="E116" s="17" t="s">
        <v>20</v>
      </c>
      <c r="F116" s="17" t="s">
        <v>109</v>
      </c>
      <c r="G116" s="95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5</v>
      </c>
      <c r="X116" s="82">
        <f>IF(COUNT(H116:V116)&gt;2,LARGE(H116:V116,1)+LARGE(H116:V116,2),SUM(H116:V116))</f>
        <v>0</v>
      </c>
      <c r="Y116" s="83">
        <f>IF(X116&gt;W116,X116,W116)</f>
        <v>5</v>
      </c>
      <c r="Z116" s="84">
        <f>COUNT(H116:V116)</f>
        <v>0</v>
      </c>
    </row>
    <row r="117" spans="1:26" x14ac:dyDescent="0.3">
      <c r="A117" s="18">
        <v>115</v>
      </c>
      <c r="B117" s="17" t="s">
        <v>569</v>
      </c>
      <c r="C117" s="18">
        <v>2013</v>
      </c>
      <c r="D117" s="18" t="s">
        <v>115</v>
      </c>
      <c r="E117" s="17" t="s">
        <v>20</v>
      </c>
      <c r="F117" s="17" t="s">
        <v>109</v>
      </c>
      <c r="G117" s="95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5</v>
      </c>
      <c r="X117" s="82">
        <f>IF(COUNT(H117:V117)&gt;2,LARGE(H117:V117,1)+LARGE(H117:V117,2),SUM(H117:V117))</f>
        <v>0</v>
      </c>
      <c r="Y117" s="83">
        <f>IF(X117&gt;W117,X117,W117)</f>
        <v>5</v>
      </c>
      <c r="Z117" s="84">
        <f>COUNT(H117:V117)</f>
        <v>0</v>
      </c>
    </row>
    <row r="118" spans="1:26" x14ac:dyDescent="0.3">
      <c r="A118" s="18">
        <v>116</v>
      </c>
      <c r="B118" s="17" t="s">
        <v>587</v>
      </c>
      <c r="C118" s="18">
        <v>2013</v>
      </c>
      <c r="D118" s="18" t="s">
        <v>115</v>
      </c>
      <c r="E118" s="17" t="s">
        <v>20</v>
      </c>
      <c r="F118" s="17" t="s">
        <v>109</v>
      </c>
      <c r="G118" s="95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5</v>
      </c>
      <c r="X118" s="82">
        <f>IF(COUNT(H118:V118)&gt;2,LARGE(H118:V118,1)+LARGE(H118:V118,2),SUM(H118:V118))</f>
        <v>0</v>
      </c>
      <c r="Y118" s="83">
        <f>IF(X118&gt;W118,X118,W118)</f>
        <v>5</v>
      </c>
      <c r="Z118" s="84">
        <f>COUNT(H118:V118)</f>
        <v>0</v>
      </c>
    </row>
    <row r="119" spans="1:26" x14ac:dyDescent="0.3">
      <c r="A119" s="18">
        <v>117</v>
      </c>
      <c r="B119" s="17" t="s">
        <v>568</v>
      </c>
      <c r="C119" s="18">
        <v>2013</v>
      </c>
      <c r="D119" s="18" t="s">
        <v>115</v>
      </c>
      <c r="E119" s="17" t="s">
        <v>20</v>
      </c>
      <c r="F119" s="17"/>
      <c r="G119" s="95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5</v>
      </c>
      <c r="X119" s="82">
        <f>IF(COUNT(H119:V119)&gt;2,LARGE(H119:V119,1)+LARGE(H119:V119,2),SUM(H119:V119))</f>
        <v>0</v>
      </c>
      <c r="Y119" s="83">
        <f>IF(X119&gt;W119,X119,W119)</f>
        <v>5</v>
      </c>
      <c r="Z119" s="84">
        <f>COUNT(H119:V119)</f>
        <v>0</v>
      </c>
    </row>
    <row r="120" spans="1:26" x14ac:dyDescent="0.3">
      <c r="A120" s="18">
        <v>118</v>
      </c>
      <c r="B120" s="17" t="s">
        <v>570</v>
      </c>
      <c r="C120" s="18">
        <v>2012</v>
      </c>
      <c r="D120" s="18" t="s">
        <v>19</v>
      </c>
      <c r="E120" s="17" t="s">
        <v>20</v>
      </c>
      <c r="F120" s="17" t="s">
        <v>109</v>
      </c>
      <c r="G120" s="95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5</v>
      </c>
      <c r="X120" s="82">
        <f>IF(COUNT(H120:V120)&gt;2,LARGE(H120:V120,1)+LARGE(H120:V120,2),SUM(H120:V120))</f>
        <v>0</v>
      </c>
      <c r="Y120" s="83">
        <f>IF(X120&gt;W120,X120,W120)</f>
        <v>5</v>
      </c>
      <c r="Z120" s="84">
        <f>COUNT(H120:V120)</f>
        <v>0</v>
      </c>
    </row>
    <row r="121" spans="1:26" x14ac:dyDescent="0.3">
      <c r="A121" s="18">
        <v>119</v>
      </c>
      <c r="B121" s="17" t="s">
        <v>672</v>
      </c>
      <c r="C121" s="18">
        <v>2013</v>
      </c>
      <c r="D121" s="18" t="s">
        <v>19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5</v>
      </c>
      <c r="X121" s="82">
        <f>IF(COUNT(H121:V121)&gt;2,LARGE(H121:V121,1)+LARGE(H121:V121,2),SUM(H121:V121))</f>
        <v>0</v>
      </c>
      <c r="Y121" s="83">
        <f>IF(X121&gt;W121,X121,W121)</f>
        <v>5</v>
      </c>
      <c r="Z121" s="84">
        <f>COUNT(H121:V121)</f>
        <v>0</v>
      </c>
    </row>
    <row r="122" spans="1:26" x14ac:dyDescent="0.3">
      <c r="A122" s="18">
        <v>120</v>
      </c>
      <c r="B122" s="17" t="s">
        <v>677</v>
      </c>
      <c r="C122" s="18">
        <v>2013</v>
      </c>
      <c r="D122" s="18" t="s">
        <v>19</v>
      </c>
      <c r="E122" s="17" t="s">
        <v>20</v>
      </c>
      <c r="F122" s="17" t="s">
        <v>109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64">
        <v>5</v>
      </c>
      <c r="X122" s="82">
        <f>IF(COUNT(H122:V122)&gt;2,LARGE(H122:V122,1)+LARGE(H122:V122,2),SUM(H122:V122))</f>
        <v>0</v>
      </c>
      <c r="Y122" s="83">
        <f>IF(X122&gt;W122,X122,W122)</f>
        <v>5</v>
      </c>
      <c r="Z122" s="84">
        <f>COUNT(H122:V122)</f>
        <v>0</v>
      </c>
    </row>
    <row r="123" spans="1:26" x14ac:dyDescent="0.3">
      <c r="A123" s="18">
        <v>121</v>
      </c>
      <c r="B123" s="17" t="s">
        <v>679</v>
      </c>
      <c r="C123" s="18">
        <v>2013</v>
      </c>
      <c r="D123" s="18" t="s">
        <v>19</v>
      </c>
      <c r="E123" s="17" t="s">
        <v>20</v>
      </c>
      <c r="F123" s="17" t="s">
        <v>109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64">
        <v>5</v>
      </c>
      <c r="X123" s="82">
        <f>IF(COUNT(H123:V123)&gt;2,LARGE(H123:V123,1)+LARGE(H123:V123,2),SUM(H123:V123))</f>
        <v>0</v>
      </c>
      <c r="Y123" s="83">
        <f>IF(X123&gt;W123,X123,W123)</f>
        <v>5</v>
      </c>
      <c r="Z123" s="84">
        <f>COUNT(H123:V123)</f>
        <v>0</v>
      </c>
    </row>
    <row r="124" spans="1:26" x14ac:dyDescent="0.3">
      <c r="A124" s="18">
        <v>122</v>
      </c>
      <c r="B124" s="17" t="s">
        <v>680</v>
      </c>
      <c r="C124" s="18">
        <v>2012</v>
      </c>
      <c r="D124" s="18" t="s">
        <v>19</v>
      </c>
      <c r="E124" s="17" t="s">
        <v>20</v>
      </c>
      <c r="F124" s="17" t="s">
        <v>109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64">
        <v>5</v>
      </c>
      <c r="X124" s="82">
        <f>IF(COUNT(H124:V124)&gt;2,LARGE(H124:V124,1)+LARGE(H124:V124,2),SUM(H124:V124))</f>
        <v>0</v>
      </c>
      <c r="Y124" s="83">
        <f>IF(X124&gt;W124,X124,W124)</f>
        <v>5</v>
      </c>
      <c r="Z124" s="84">
        <f>COUNT(H124:V124)</f>
        <v>0</v>
      </c>
    </row>
    <row r="125" spans="1:26" x14ac:dyDescent="0.3">
      <c r="A125" s="18">
        <v>123</v>
      </c>
      <c r="B125" s="17" t="s">
        <v>49</v>
      </c>
      <c r="C125" s="18">
        <v>2003</v>
      </c>
      <c r="D125" s="18">
        <v>1</v>
      </c>
      <c r="E125" s="17" t="s">
        <v>20</v>
      </c>
      <c r="F125" s="17" t="s">
        <v>21</v>
      </c>
      <c r="G125" s="95">
        <v>2000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64">
        <v>0</v>
      </c>
      <c r="X125" s="82">
        <f>IF(COUNT(H125:V125)&gt;2,LARGE(H125:V125,1)+LARGE(H125:V125,2),SUM(H125:V125))</f>
        <v>0</v>
      </c>
      <c r="Y125" s="83">
        <f>IF(X125&gt;W125,X125,W125)</f>
        <v>0</v>
      </c>
      <c r="Z125" s="84">
        <f>COUNT(H125:V125)</f>
        <v>0</v>
      </c>
    </row>
    <row r="126" spans="1:26" x14ac:dyDescent="0.3">
      <c r="A126" s="18">
        <v>124</v>
      </c>
      <c r="B126" s="17" t="s">
        <v>31</v>
      </c>
      <c r="C126" s="18">
        <v>2003</v>
      </c>
      <c r="D126" s="18" t="s">
        <v>22</v>
      </c>
      <c r="E126" s="17" t="s">
        <v>20</v>
      </c>
      <c r="F126" s="17" t="s">
        <v>25</v>
      </c>
      <c r="G126" s="95">
        <v>2000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64">
        <v>0</v>
      </c>
      <c r="X126" s="82">
        <f>IF(COUNT(H126:V126)&gt;2,LARGE(H126:V126,1)+LARGE(H126:V126,2),SUM(H126:V126))</f>
        <v>0</v>
      </c>
      <c r="Y126" s="83">
        <f>IF(X126&gt;W126,X126,W126)</f>
        <v>0</v>
      </c>
      <c r="Z126" s="84">
        <f>COUNT(H126:V126)</f>
        <v>0</v>
      </c>
    </row>
    <row r="127" spans="1:26" x14ac:dyDescent="0.3">
      <c r="A127" s="18">
        <v>125</v>
      </c>
      <c r="B127" s="17" t="s">
        <v>210</v>
      </c>
      <c r="C127" s="18">
        <v>2009</v>
      </c>
      <c r="D127" s="18">
        <v>3</v>
      </c>
      <c r="E127" s="17" t="s">
        <v>35</v>
      </c>
      <c r="F127" s="17" t="s">
        <v>36</v>
      </c>
      <c r="G127" s="95">
        <v>2000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0</v>
      </c>
      <c r="X127" s="82">
        <f>IF(COUNT(H127:V127)&gt;2,LARGE(H127:V127,1)+LARGE(H127:V127,2),SUM(H127:V127))</f>
        <v>0</v>
      </c>
      <c r="Y127" s="83">
        <f>IF(X127&gt;W127,X127,W127)</f>
        <v>0</v>
      </c>
      <c r="Z127" s="84">
        <f>COUNT(H127:V127)</f>
        <v>0</v>
      </c>
    </row>
    <row r="128" spans="1:26" x14ac:dyDescent="0.3">
      <c r="A128" s="18">
        <v>126</v>
      </c>
      <c r="B128" s="17" t="s">
        <v>461</v>
      </c>
      <c r="C128" s="18">
        <v>1995</v>
      </c>
      <c r="D128" s="18">
        <v>1</v>
      </c>
      <c r="E128" s="17" t="s">
        <v>20</v>
      </c>
      <c r="F128" s="17"/>
      <c r="G128" s="9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0</v>
      </c>
      <c r="X128" s="82">
        <f>IF(COUNT(H128:V128)&gt;2,LARGE(H128:V128,1)+LARGE(H128:V128,2),SUM(H128:V128))</f>
        <v>0</v>
      </c>
      <c r="Y128" s="83">
        <f>IF(X128&gt;W128,X128,W128)</f>
        <v>0</v>
      </c>
      <c r="Z128" s="84">
        <f>COUNT(H128:V128)</f>
        <v>0</v>
      </c>
    </row>
    <row r="129" spans="1:26" x14ac:dyDescent="0.3">
      <c r="A129" s="18">
        <v>127</v>
      </c>
      <c r="B129" s="17" t="s">
        <v>206</v>
      </c>
      <c r="C129" s="18">
        <v>2009</v>
      </c>
      <c r="D129" s="18">
        <v>1</v>
      </c>
      <c r="E129" s="17" t="s">
        <v>366</v>
      </c>
      <c r="F129" s="17" t="s">
        <v>367</v>
      </c>
      <c r="G129" s="95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0</v>
      </c>
      <c r="X129" s="82">
        <f>IF(COUNT(H129:V129)&gt;2,LARGE(H129:V129,1)+LARGE(H129:V129,2),SUM(H129:V129))</f>
        <v>0</v>
      </c>
      <c r="Y129" s="83">
        <f>IF(X129&gt;W129,X129,W129)</f>
        <v>0</v>
      </c>
      <c r="Z129" s="84">
        <f>COUNT(H129:V129)</f>
        <v>0</v>
      </c>
    </row>
    <row r="130" spans="1:26" x14ac:dyDescent="0.3">
      <c r="A130" s="18">
        <v>128</v>
      </c>
      <c r="B130" s="17" t="s">
        <v>217</v>
      </c>
      <c r="C130" s="18">
        <v>2010</v>
      </c>
      <c r="D130" s="18" t="s">
        <v>19</v>
      </c>
      <c r="E130" s="17" t="s">
        <v>35</v>
      </c>
      <c r="F130" s="17" t="s">
        <v>36</v>
      </c>
      <c r="G130" s="95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0</v>
      </c>
      <c r="X130" s="82">
        <f>IF(COUNT(H130:V130)&gt;2,LARGE(H130:V130,1)+LARGE(H130:V130,2),SUM(H130:V130))</f>
        <v>0</v>
      </c>
      <c r="Y130" s="83">
        <f>IF(X130&gt;W130,X130,W130)</f>
        <v>0</v>
      </c>
      <c r="Z130" s="84">
        <f>COUNT(H130:V130)</f>
        <v>0</v>
      </c>
    </row>
    <row r="131" spans="1:26" x14ac:dyDescent="0.3">
      <c r="A131" s="18">
        <v>129</v>
      </c>
      <c r="B131" s="17" t="s">
        <v>564</v>
      </c>
      <c r="C131" s="18">
        <v>2011</v>
      </c>
      <c r="D131" s="18" t="s">
        <v>115</v>
      </c>
      <c r="E131" s="17" t="s">
        <v>20</v>
      </c>
      <c r="F131" s="17" t="s">
        <v>109</v>
      </c>
      <c r="G131" s="95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2">
        <f>IF(COUNT(H131:V131)&gt;2,LARGE(H131:V131,1)+LARGE(H131:V131,2),SUM(H131:V131))</f>
        <v>0</v>
      </c>
      <c r="Y131" s="83">
        <f>IF(X131&gt;W131,X131,W131)</f>
        <v>0</v>
      </c>
      <c r="Z131" s="84">
        <f>COUNT(H131:V131)</f>
        <v>0</v>
      </c>
    </row>
    <row r="132" spans="1:26" x14ac:dyDescent="0.3">
      <c r="A132" s="18">
        <v>130</v>
      </c>
      <c r="B132" s="17" t="s">
        <v>473</v>
      </c>
      <c r="C132" s="18">
        <v>2011</v>
      </c>
      <c r="D132" s="18" t="s">
        <v>19</v>
      </c>
      <c r="E132" s="17" t="s">
        <v>20</v>
      </c>
      <c r="F132" s="17" t="s">
        <v>474</v>
      </c>
      <c r="G132" s="9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2">
        <f>IF(COUNT(H132:V132)&gt;2,LARGE(H132:V132,1)+LARGE(H132:V132,2),SUM(H132:V132))</f>
        <v>0</v>
      </c>
      <c r="Y132" s="83">
        <f>IF(X132&gt;W132,X132,W132)</f>
        <v>0</v>
      </c>
      <c r="Z132" s="84">
        <f>COUNT(H132:V132)</f>
        <v>0</v>
      </c>
    </row>
    <row r="133" spans="1:26" x14ac:dyDescent="0.3">
      <c r="A133" s="18">
        <v>131</v>
      </c>
      <c r="B133" s="17" t="s">
        <v>628</v>
      </c>
      <c r="C133" s="18">
        <v>2010</v>
      </c>
      <c r="D133" s="18" t="s">
        <v>115</v>
      </c>
      <c r="E133" s="17" t="s">
        <v>20</v>
      </c>
      <c r="F133" s="17" t="s">
        <v>25</v>
      </c>
      <c r="G133" s="95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0</v>
      </c>
      <c r="X133" s="82">
        <f>IF(COUNT(H133:V133)&gt;2,LARGE(H133:V133,1)+LARGE(H133:V133,2),SUM(H133:V133))</f>
        <v>0</v>
      </c>
      <c r="Y133" s="83">
        <f>IF(X133&gt;W133,X133,W133)</f>
        <v>0</v>
      </c>
      <c r="Z133" s="84">
        <f>COUNT(H133:V133)</f>
        <v>0</v>
      </c>
    </row>
    <row r="134" spans="1:26" x14ac:dyDescent="0.3">
      <c r="A134" s="18">
        <v>132</v>
      </c>
      <c r="B134" s="17" t="s">
        <v>371</v>
      </c>
      <c r="C134" s="18">
        <v>2010</v>
      </c>
      <c r="D134" s="18" t="s">
        <v>19</v>
      </c>
      <c r="E134" s="17" t="s">
        <v>20</v>
      </c>
      <c r="F134" s="17" t="s">
        <v>25</v>
      </c>
      <c r="G134" s="95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64">
        <v>0</v>
      </c>
      <c r="X134" s="82">
        <f>IF(COUNT(H134:V134)&gt;2,LARGE(H134:V134,1)+LARGE(H134:V134,2),SUM(H134:V134))</f>
        <v>0</v>
      </c>
      <c r="Y134" s="83">
        <f>IF(X134&gt;W134,X134,W134)</f>
        <v>0</v>
      </c>
      <c r="Z134" s="84">
        <f>COUNT(H134:V134)</f>
        <v>0</v>
      </c>
    </row>
    <row r="135" spans="1:26" x14ac:dyDescent="0.3">
      <c r="A135" s="18">
        <v>133</v>
      </c>
      <c r="B135" s="17" t="s">
        <v>594</v>
      </c>
      <c r="C135" s="18">
        <v>2013</v>
      </c>
      <c r="D135" s="18" t="s">
        <v>19</v>
      </c>
      <c r="E135" s="17" t="s">
        <v>20</v>
      </c>
      <c r="F135" s="17" t="s">
        <v>580</v>
      </c>
      <c r="G135" s="95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0</v>
      </c>
      <c r="X135" s="82">
        <f>IF(COUNT(H135:V135)&gt;2,LARGE(H135:V135,1)+LARGE(H135:V135,2),SUM(H135:V135))</f>
        <v>0</v>
      </c>
      <c r="Y135" s="83">
        <f>IF(X135&gt;W135,X135,W135)</f>
        <v>0</v>
      </c>
      <c r="Z135" s="84">
        <f>COUNT(H135:V135)</f>
        <v>0</v>
      </c>
    </row>
    <row r="136" spans="1:26" x14ac:dyDescent="0.3">
      <c r="A136" s="18">
        <v>134</v>
      </c>
      <c r="B136" s="17" t="s">
        <v>581</v>
      </c>
      <c r="C136" s="18">
        <v>2014</v>
      </c>
      <c r="D136" s="18" t="s">
        <v>19</v>
      </c>
      <c r="E136" s="17" t="s">
        <v>20</v>
      </c>
      <c r="F136" s="17" t="s">
        <v>109</v>
      </c>
      <c r="G136" s="95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2">
        <f>IF(COUNT(H136:V136)&gt;2,LARGE(H136:V136,1)+LARGE(H136:V136,2),SUM(H136:V136))</f>
        <v>0</v>
      </c>
      <c r="Y136" s="83">
        <f>IF(X136&gt;W136,X136,W136)</f>
        <v>0</v>
      </c>
      <c r="Z136" s="84">
        <f>COUNT(H136:V136)</f>
        <v>0</v>
      </c>
    </row>
    <row r="137" spans="1:26" x14ac:dyDescent="0.3">
      <c r="A137" s="18">
        <v>135</v>
      </c>
      <c r="B137" s="17" t="s">
        <v>631</v>
      </c>
      <c r="C137" s="18">
        <v>2012</v>
      </c>
      <c r="D137" s="18" t="s">
        <v>19</v>
      </c>
      <c r="E137" s="17" t="s">
        <v>20</v>
      </c>
      <c r="F137" s="17" t="s">
        <v>59</v>
      </c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64">
        <v>0</v>
      </c>
      <c r="X137" s="82">
        <f>IF(COUNT(H137:V137)&gt;2,LARGE(H137:V137,1)+LARGE(H137:V137,2),SUM(H137:V137))</f>
        <v>0</v>
      </c>
      <c r="Y137" s="83">
        <f>IF(X137&gt;W137,X137,W137)</f>
        <v>0</v>
      </c>
      <c r="Z137" s="84">
        <f>COUNT(H137:V137)</f>
        <v>0</v>
      </c>
    </row>
    <row r="138" spans="1:26" x14ac:dyDescent="0.3">
      <c r="A138" s="18">
        <v>136</v>
      </c>
      <c r="B138" s="17" t="s">
        <v>585</v>
      </c>
      <c r="C138" s="18">
        <v>2013</v>
      </c>
      <c r="D138" s="18" t="s">
        <v>19</v>
      </c>
      <c r="E138" s="17" t="s">
        <v>20</v>
      </c>
      <c r="F138" s="17" t="s">
        <v>580</v>
      </c>
      <c r="G138" s="95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2">
        <f>IF(COUNT(H138:V138)&gt;2,LARGE(H138:V138,1)+LARGE(H138:V138,2),SUM(H138:V138))</f>
        <v>0</v>
      </c>
      <c r="Y138" s="83">
        <f>IF(X138&gt;W138,X138,W138)</f>
        <v>0</v>
      </c>
      <c r="Z138" s="84">
        <f>COUNT(H138:V138)</f>
        <v>0</v>
      </c>
    </row>
    <row r="139" spans="1:26" x14ac:dyDescent="0.3">
      <c r="A139" s="18">
        <v>137</v>
      </c>
      <c r="B139" s="17" t="s">
        <v>595</v>
      </c>
      <c r="C139" s="18">
        <v>2013</v>
      </c>
      <c r="D139" s="18" t="s">
        <v>19</v>
      </c>
      <c r="E139" s="17" t="s">
        <v>20</v>
      </c>
      <c r="F139" s="17" t="s">
        <v>580</v>
      </c>
      <c r="G139" s="95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0</v>
      </c>
      <c r="X139" s="82">
        <f>IF(COUNT(H139:V139)&gt;2,LARGE(H139:V139,1)+LARGE(H139:V139,2),SUM(H139:V139))</f>
        <v>0</v>
      </c>
      <c r="Y139" s="83">
        <f>IF(X139&gt;W139,X139,W139)</f>
        <v>0</v>
      </c>
      <c r="Z139" s="84">
        <f>COUNT(H139:V139)</f>
        <v>0</v>
      </c>
    </row>
    <row r="140" spans="1:26" x14ac:dyDescent="0.3">
      <c r="A140" s="18">
        <v>138</v>
      </c>
      <c r="B140" s="66" t="s">
        <v>632</v>
      </c>
      <c r="C140" s="65">
        <v>2012</v>
      </c>
      <c r="D140" s="65" t="s">
        <v>28</v>
      </c>
      <c r="E140" s="66" t="s">
        <v>20</v>
      </c>
      <c r="F140" s="66" t="s">
        <v>633</v>
      </c>
      <c r="G140" s="66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104">
        <v>0</v>
      </c>
      <c r="X140" s="85">
        <f>IF(COUNT(H140:V140)&gt;2,LARGE(H140:V140,1)+LARGE(H140:V140,2),SUM(H140:V140))</f>
        <v>0</v>
      </c>
      <c r="Y140" s="86">
        <f>IF(X140&gt;W140,X140,W140)</f>
        <v>0</v>
      </c>
      <c r="Z140" s="84">
        <f>COUNT(H140:V140)</f>
        <v>0</v>
      </c>
    </row>
    <row r="141" spans="1:26" x14ac:dyDescent="0.3">
      <c r="A141" s="18">
        <v>139</v>
      </c>
      <c r="B141" s="17" t="s">
        <v>694</v>
      </c>
      <c r="C141" s="18">
        <v>2016</v>
      </c>
      <c r="D141" s="18" t="s">
        <v>19</v>
      </c>
      <c r="E141" s="17" t="s">
        <v>20</v>
      </c>
      <c r="F141" s="17" t="s">
        <v>633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2">
        <f>IF(COUNT(H141:V141)&gt;2,LARGE(H141:V141,1)+LARGE(H141:V141,2),SUM(H141:V141))</f>
        <v>0</v>
      </c>
      <c r="Y141" s="83">
        <f>IF(X141&gt;W141,X141,W141)</f>
        <v>0</v>
      </c>
      <c r="Z141" s="84">
        <f>COUNT(H141:V141)</f>
        <v>0</v>
      </c>
    </row>
    <row r="142" spans="1:26" x14ac:dyDescent="0.3">
      <c r="A142" s="18">
        <v>140</v>
      </c>
      <c r="B142" s="17" t="s">
        <v>34</v>
      </c>
      <c r="C142" s="18">
        <v>2003</v>
      </c>
      <c r="D142" s="18" t="s">
        <v>22</v>
      </c>
      <c r="E142" s="17" t="s">
        <v>20</v>
      </c>
      <c r="F142" s="17" t="s">
        <v>36</v>
      </c>
      <c r="G142" s="95">
        <v>2000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82">
        <v>0</v>
      </c>
      <c r="X142" s="82">
        <f>IF(COUNT(H142:V142)&gt;2,LARGE(H142:V142,1)+LARGE(H142:V142,2),SUM(H142:V142))</f>
        <v>0</v>
      </c>
      <c r="Y142" s="83">
        <f>IF(X142&gt;W142,X142,W142)</f>
        <v>0</v>
      </c>
      <c r="Z142" s="84">
        <f>COUNT(H142:V142)</f>
        <v>0</v>
      </c>
    </row>
    <row r="143" spans="1:26" x14ac:dyDescent="0.3">
      <c r="A143" s="18">
        <v>141</v>
      </c>
      <c r="B143" s="17" t="s">
        <v>214</v>
      </c>
      <c r="C143" s="18">
        <v>2006</v>
      </c>
      <c r="D143" s="18" t="s">
        <v>22</v>
      </c>
      <c r="E143" s="17" t="s">
        <v>35</v>
      </c>
      <c r="F143" s="17" t="s">
        <v>36</v>
      </c>
      <c r="G143" s="95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64">
        <v>0</v>
      </c>
      <c r="X143" s="82">
        <f>IF(COUNT(H143:V143)&gt;2,LARGE(H143:V143,1)+LARGE(H143:V143,2),SUM(H143:V143))</f>
        <v>0</v>
      </c>
      <c r="Y143" s="83">
        <f>IF(X143&gt;W143,X143,W143)</f>
        <v>0</v>
      </c>
      <c r="Z143" s="84">
        <f>COUNT(H143:V143)</f>
        <v>0</v>
      </c>
    </row>
    <row r="144" spans="1:26" x14ac:dyDescent="0.3">
      <c r="A144" s="18">
        <v>142</v>
      </c>
      <c r="B144" s="17" t="s">
        <v>127</v>
      </c>
      <c r="C144" s="18">
        <v>2007</v>
      </c>
      <c r="D144" s="18">
        <v>1</v>
      </c>
      <c r="E144" s="17" t="s">
        <v>20</v>
      </c>
      <c r="F144" s="17" t="s">
        <v>109</v>
      </c>
      <c r="G144" s="9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64">
        <v>0</v>
      </c>
      <c r="X144" s="82">
        <f>IF(COUNT(H144:V144)&gt;2,LARGE(H144:V144,1)+LARGE(H144:V144,2),SUM(H144:V144))</f>
        <v>0</v>
      </c>
      <c r="Y144" s="83">
        <f>IF(X144&gt;W144,X144,W144)</f>
        <v>0</v>
      </c>
      <c r="Z144" s="84">
        <f>COUNT(H144:V144)</f>
        <v>0</v>
      </c>
    </row>
    <row r="145" spans="1:26" x14ac:dyDescent="0.3">
      <c r="A145" s="18">
        <v>143</v>
      </c>
      <c r="B145" s="17" t="s">
        <v>422</v>
      </c>
      <c r="C145" s="18">
        <v>1976</v>
      </c>
      <c r="D145" s="18" t="s">
        <v>22</v>
      </c>
      <c r="E145" s="17" t="s">
        <v>20</v>
      </c>
      <c r="F145" s="17"/>
      <c r="G145" s="95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64">
        <v>0</v>
      </c>
      <c r="X145" s="82">
        <f>IF(COUNT(H145:V145)&gt;2,LARGE(H145:V145,1)+LARGE(H145:V145,2),SUM(H145:V145))</f>
        <v>0</v>
      </c>
      <c r="Y145" s="83">
        <f>IF(X145&gt;W145,X145,W145)</f>
        <v>0</v>
      </c>
      <c r="Z145" s="84">
        <f>COUNT(H145:V145)</f>
        <v>0</v>
      </c>
    </row>
    <row r="146" spans="1:26" x14ac:dyDescent="0.3">
      <c r="A146" s="18">
        <v>144</v>
      </c>
      <c r="B146" s="17" t="s">
        <v>39</v>
      </c>
      <c r="C146" s="18">
        <v>1994</v>
      </c>
      <c r="D146" s="18">
        <v>2</v>
      </c>
      <c r="E146" s="17" t="s">
        <v>20</v>
      </c>
      <c r="F146" s="17" t="s">
        <v>40</v>
      </c>
      <c r="G146" s="9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64">
        <v>0</v>
      </c>
      <c r="X146" s="82">
        <f>IF(COUNT(H146:V146)&gt;2,LARGE(H146:V146,1)+LARGE(H146:V146,2),SUM(H146:V146))</f>
        <v>0</v>
      </c>
      <c r="Y146" s="83">
        <f>IF(X146&gt;W146,X146,W146)</f>
        <v>0</v>
      </c>
      <c r="Z146" s="84">
        <f>COUNT(H146:V146)</f>
        <v>0</v>
      </c>
    </row>
    <row r="147" spans="1:26" x14ac:dyDescent="0.3">
      <c r="A147" s="18">
        <v>145</v>
      </c>
      <c r="B147" s="17" t="s">
        <v>236</v>
      </c>
      <c r="C147" s="18">
        <v>2009</v>
      </c>
      <c r="D147" s="18" t="s">
        <v>19</v>
      </c>
      <c r="E147" s="17" t="s">
        <v>20</v>
      </c>
      <c r="F147" s="17" t="s">
        <v>59</v>
      </c>
      <c r="G147" s="9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2">
        <f>IF(COUNT(H147:V147)&gt;2,LARGE(H147:V147,1)+LARGE(H147:V147,2),SUM(H147:V147))</f>
        <v>0</v>
      </c>
      <c r="Y147" s="83">
        <f>IF(X147&gt;W147,X147,W147)</f>
        <v>0</v>
      </c>
      <c r="Z147" s="84">
        <f>COUNT(H147:V147)</f>
        <v>0</v>
      </c>
    </row>
    <row r="148" spans="1:26" x14ac:dyDescent="0.3">
      <c r="A148" s="18">
        <v>146</v>
      </c>
      <c r="B148" s="17" t="s">
        <v>246</v>
      </c>
      <c r="C148" s="18">
        <v>2010</v>
      </c>
      <c r="D148" s="18" t="s">
        <v>19</v>
      </c>
      <c r="E148" s="17" t="s">
        <v>20</v>
      </c>
      <c r="F148" s="17" t="s">
        <v>247</v>
      </c>
      <c r="G148" s="95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4">
        <v>0</v>
      </c>
      <c r="X148" s="82">
        <f>IF(COUNT(H148:V148)&gt;2,LARGE(H148:V148,1)+LARGE(H148:V148,2),SUM(H148:V148))</f>
        <v>0</v>
      </c>
      <c r="Y148" s="83">
        <f>IF(X148&gt;W148,X148,W148)</f>
        <v>0</v>
      </c>
      <c r="Z148" s="84">
        <f>COUNT(H148:V148)</f>
        <v>0</v>
      </c>
    </row>
    <row r="149" spans="1:26" x14ac:dyDescent="0.3">
      <c r="A149" s="18">
        <v>147</v>
      </c>
      <c r="B149" s="17" t="s">
        <v>538</v>
      </c>
      <c r="C149" s="18">
        <v>2012</v>
      </c>
      <c r="D149" s="18" t="s">
        <v>115</v>
      </c>
      <c r="E149" s="17" t="s">
        <v>20</v>
      </c>
      <c r="F149" s="17" t="s">
        <v>109</v>
      </c>
      <c r="G149" s="95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2">
        <f>IF(COUNT(H149:V149)&gt;2,LARGE(H149:V149,1)+LARGE(H149:V149,2),SUM(H149:V149))</f>
        <v>0</v>
      </c>
      <c r="Y149" s="83">
        <f>IF(X149&gt;W149,X149,W149)</f>
        <v>0</v>
      </c>
      <c r="Z149" s="84">
        <f>COUNT(H149:V149)</f>
        <v>0</v>
      </c>
    </row>
    <row r="150" spans="1:26" x14ac:dyDescent="0.3">
      <c r="A150" s="18">
        <v>148</v>
      </c>
      <c r="B150" s="17" t="s">
        <v>378</v>
      </c>
      <c r="C150" s="18">
        <v>2011</v>
      </c>
      <c r="D150" s="18" t="s">
        <v>19</v>
      </c>
      <c r="E150" s="17" t="s">
        <v>20</v>
      </c>
      <c r="F150" s="17" t="s">
        <v>21</v>
      </c>
      <c r="G150" s="95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4">
        <v>0</v>
      </c>
      <c r="X150" s="82">
        <f>IF(COUNT(H150:V150)&gt;2,LARGE(H150:V150,1)+LARGE(H150:V150,2),SUM(H150:V150))</f>
        <v>0</v>
      </c>
      <c r="Y150" s="83">
        <f>IF(X150&gt;W150,X150,W150)</f>
        <v>0</v>
      </c>
      <c r="Z150" s="84">
        <f>COUNT(H150:V150)</f>
        <v>0</v>
      </c>
    </row>
    <row r="151" spans="1:26" x14ac:dyDescent="0.3">
      <c r="A151" s="18">
        <v>149</v>
      </c>
      <c r="B151" s="17" t="s">
        <v>535</v>
      </c>
      <c r="C151" s="18">
        <v>2013</v>
      </c>
      <c r="D151" s="18" t="s">
        <v>115</v>
      </c>
      <c r="E151" s="17" t="s">
        <v>20</v>
      </c>
      <c r="F151" s="17" t="s">
        <v>109</v>
      </c>
      <c r="G151" s="9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2">
        <f>IF(COUNT(H151:V151)&gt;2,LARGE(H151:V151,1)+LARGE(H151:V151,2),SUM(H151:V151))</f>
        <v>0</v>
      </c>
      <c r="Y151" s="83">
        <f>IF(X151&gt;W151,X151,W151)</f>
        <v>0</v>
      </c>
      <c r="Z151" s="84">
        <f>COUNT(H151:V151)</f>
        <v>0</v>
      </c>
    </row>
    <row r="152" spans="1:26" x14ac:dyDescent="0.3">
      <c r="A152" s="18">
        <v>150</v>
      </c>
      <c r="B152" s="17" t="s">
        <v>537</v>
      </c>
      <c r="C152" s="18">
        <v>2012</v>
      </c>
      <c r="D152" s="18" t="s">
        <v>115</v>
      </c>
      <c r="E152" s="17" t="s">
        <v>20</v>
      </c>
      <c r="F152" s="17" t="s">
        <v>109</v>
      </c>
      <c r="G152" s="9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2">
        <f>IF(COUNT(H152:V152)&gt;2,LARGE(H152:V152,1)+LARGE(H152:V152,2),SUM(H152:V152))</f>
        <v>0</v>
      </c>
      <c r="Y152" s="83">
        <f>IF(X152&gt;W152,X152,W152)</f>
        <v>0</v>
      </c>
      <c r="Z152" s="84">
        <f>COUNT(H152:V152)</f>
        <v>0</v>
      </c>
    </row>
    <row r="153" spans="1:26" x14ac:dyDescent="0.3">
      <c r="A153" s="18">
        <v>151</v>
      </c>
      <c r="B153" s="17" t="s">
        <v>492</v>
      </c>
      <c r="C153" s="18">
        <v>2009</v>
      </c>
      <c r="D153" s="18" t="s">
        <v>19</v>
      </c>
      <c r="E153" s="17" t="s">
        <v>20</v>
      </c>
      <c r="F153" s="17" t="s">
        <v>482</v>
      </c>
      <c r="G153" s="95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2">
        <f>IF(COUNT(H153:V153)&gt;2,LARGE(H153:V153,1)+LARGE(H153:V153,2),SUM(H153:V153))</f>
        <v>0</v>
      </c>
      <c r="Y153" s="83">
        <f>IF(X153&gt;W153,X153,W153)</f>
        <v>0</v>
      </c>
      <c r="Z153" s="84">
        <f>COUNT(H153:V153)</f>
        <v>0</v>
      </c>
    </row>
    <row r="154" spans="1:26" x14ac:dyDescent="0.3">
      <c r="A154" s="18">
        <v>152</v>
      </c>
      <c r="B154" s="17" t="s">
        <v>567</v>
      </c>
      <c r="C154" s="18">
        <v>2011</v>
      </c>
      <c r="D154" s="18" t="s">
        <v>28</v>
      </c>
      <c r="E154" s="17" t="s">
        <v>20</v>
      </c>
      <c r="F154" s="17" t="s">
        <v>109</v>
      </c>
      <c r="G154" s="9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2">
        <f>IF(COUNT(H154:V154)&gt;2,LARGE(H154:V154,1)+LARGE(H154:V154,2),SUM(H154:V154))</f>
        <v>0</v>
      </c>
      <c r="Y154" s="83">
        <f>IF(X154&gt;W154,X154,W154)</f>
        <v>0</v>
      </c>
      <c r="Z154" s="84">
        <f>COUNT(H154:V154)</f>
        <v>0</v>
      </c>
    </row>
    <row r="155" spans="1:26" x14ac:dyDescent="0.3">
      <c r="A155" s="18">
        <v>153</v>
      </c>
      <c r="B155" s="17" t="s">
        <v>524</v>
      </c>
      <c r="C155" s="18">
        <v>2009</v>
      </c>
      <c r="D155" s="18" t="s">
        <v>19</v>
      </c>
      <c r="E155" s="17" t="s">
        <v>20</v>
      </c>
      <c r="F155" s="17" t="s">
        <v>523</v>
      </c>
      <c r="G155" s="95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2">
        <f>IF(COUNT(H155:V155)&gt;2,LARGE(H155:V155,1)+LARGE(H155:V155,2),SUM(H155:V155))</f>
        <v>0</v>
      </c>
      <c r="Y155" s="83">
        <f>IF(X155&gt;W155,X155,W155)</f>
        <v>0</v>
      </c>
      <c r="Z155" s="84">
        <f>COUNT(H155:V155)</f>
        <v>0</v>
      </c>
    </row>
    <row r="156" spans="1:26" x14ac:dyDescent="0.3">
      <c r="A156" s="18">
        <v>154</v>
      </c>
      <c r="B156" s="17" t="s">
        <v>483</v>
      </c>
      <c r="C156" s="18">
        <v>2011</v>
      </c>
      <c r="D156" s="18" t="s">
        <v>19</v>
      </c>
      <c r="E156" s="17" t="s">
        <v>20</v>
      </c>
      <c r="F156" s="17" t="s">
        <v>476</v>
      </c>
      <c r="G156" s="95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4">
        <v>0</v>
      </c>
      <c r="X156" s="82">
        <f>IF(COUNT(H156:V156)&gt;2,LARGE(H156:V156,1)+LARGE(H156:V156,2),SUM(H156:V156))</f>
        <v>0</v>
      </c>
      <c r="Y156" s="83">
        <f>IF(X156&gt;W156,X156,W156)</f>
        <v>0</v>
      </c>
      <c r="Z156" s="84">
        <f>COUNT(H156:V156)</f>
        <v>0</v>
      </c>
    </row>
    <row r="157" spans="1:26" x14ac:dyDescent="0.3">
      <c r="A157" s="18">
        <v>155</v>
      </c>
      <c r="B157" s="17" t="s">
        <v>571</v>
      </c>
      <c r="C157" s="18">
        <v>2011</v>
      </c>
      <c r="D157" s="18" t="s">
        <v>115</v>
      </c>
      <c r="E157" s="17" t="s">
        <v>20</v>
      </c>
      <c r="F157" s="17" t="s">
        <v>559</v>
      </c>
      <c r="G157" s="95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2">
        <f>IF(COUNT(H157:V157)&gt;2,LARGE(H157:V157,1)+LARGE(H157:V157,2),SUM(H157:V157))</f>
        <v>0</v>
      </c>
      <c r="Y157" s="83">
        <f>IF(X157&gt;W157,X157,W157)</f>
        <v>0</v>
      </c>
      <c r="Z157" s="84">
        <f>COUNT(H157:V157)</f>
        <v>0</v>
      </c>
    </row>
    <row r="158" spans="1:26" x14ac:dyDescent="0.3">
      <c r="A158" s="18">
        <v>156</v>
      </c>
      <c r="B158" s="17" t="s">
        <v>159</v>
      </c>
      <c r="C158" s="18">
        <v>2005</v>
      </c>
      <c r="D158" s="18" t="s">
        <v>22</v>
      </c>
      <c r="E158" s="17" t="s">
        <v>20</v>
      </c>
      <c r="F158" s="17" t="s">
        <v>36</v>
      </c>
      <c r="G158" s="95">
        <v>2000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64">
        <v>0</v>
      </c>
      <c r="X158" s="82">
        <f>IF(COUNT(H158:V158)&gt;2,LARGE(H158:V158,1)+LARGE(H158:V158,2),SUM(H158:V158))</f>
        <v>0</v>
      </c>
      <c r="Y158" s="83">
        <f>IF(X158&gt;W158,X158,W158)</f>
        <v>0</v>
      </c>
      <c r="Z158" s="84">
        <f>COUNT(H158:V158)</f>
        <v>0</v>
      </c>
    </row>
    <row r="159" spans="1:26" x14ac:dyDescent="0.3">
      <c r="A159" s="18">
        <v>157</v>
      </c>
      <c r="B159" s="17" t="s">
        <v>138</v>
      </c>
      <c r="C159" s="18">
        <v>2004</v>
      </c>
      <c r="D159" s="18" t="s">
        <v>22</v>
      </c>
      <c r="E159" s="17" t="s">
        <v>20</v>
      </c>
      <c r="F159" s="17" t="s">
        <v>109</v>
      </c>
      <c r="G159" s="9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64">
        <v>0</v>
      </c>
      <c r="X159" s="82">
        <f>IF(COUNT(H159:V159)&gt;2,LARGE(H159:V159,1)+LARGE(H159:V159,2),SUM(H159:V159))</f>
        <v>0</v>
      </c>
      <c r="Y159" s="83">
        <f>IF(X159&gt;W159,X159,W159)</f>
        <v>0</v>
      </c>
      <c r="Z159" s="84">
        <f>COUNT(H159:V159)</f>
        <v>0</v>
      </c>
    </row>
    <row r="160" spans="1:26" x14ac:dyDescent="0.3">
      <c r="A160" s="18">
        <v>158</v>
      </c>
      <c r="B160" s="17" t="s">
        <v>160</v>
      </c>
      <c r="C160" s="18">
        <v>2004</v>
      </c>
      <c r="D160" s="18" t="s">
        <v>22</v>
      </c>
      <c r="E160" s="17" t="s">
        <v>20</v>
      </c>
      <c r="F160" s="17" t="s">
        <v>36</v>
      </c>
      <c r="G160" s="9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64">
        <v>0</v>
      </c>
      <c r="X160" s="82">
        <f>IF(COUNT(H160:V160)&gt;2,LARGE(H160:V160,1)+LARGE(H160:V160,2),SUM(H160:V160))</f>
        <v>0</v>
      </c>
      <c r="Y160" s="83">
        <f>IF(X160&gt;W160,X160,W160)</f>
        <v>0</v>
      </c>
      <c r="Z160" s="84">
        <f>COUNT(H160:V160)</f>
        <v>0</v>
      </c>
    </row>
    <row r="161" spans="1:26" x14ac:dyDescent="0.3">
      <c r="A161" s="18">
        <v>159</v>
      </c>
      <c r="B161" s="17" t="s">
        <v>55</v>
      </c>
      <c r="C161" s="18">
        <v>1987</v>
      </c>
      <c r="D161" s="18" t="s">
        <v>22</v>
      </c>
      <c r="E161" s="17" t="s">
        <v>20</v>
      </c>
      <c r="F161" s="17"/>
      <c r="G161" s="9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64">
        <v>0</v>
      </c>
      <c r="X161" s="82">
        <f>IF(COUNT(H161:V161)&gt;2,LARGE(H161:V161,1)+LARGE(H161:V161,2),SUM(H161:V161))</f>
        <v>0</v>
      </c>
      <c r="Y161" s="83">
        <f>IF(X161&gt;W161,X161,W161)</f>
        <v>0</v>
      </c>
      <c r="Z161" s="84">
        <f>COUNT(H161:V161)</f>
        <v>0</v>
      </c>
    </row>
    <row r="162" spans="1:26" x14ac:dyDescent="0.3">
      <c r="A162" s="18">
        <v>160</v>
      </c>
      <c r="B162" s="17" t="s">
        <v>27</v>
      </c>
      <c r="C162" s="18">
        <v>2004</v>
      </c>
      <c r="D162" s="18">
        <v>2</v>
      </c>
      <c r="E162" s="17" t="s">
        <v>20</v>
      </c>
      <c r="F162" s="17" t="s">
        <v>21</v>
      </c>
      <c r="G162" s="9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64">
        <v>0</v>
      </c>
      <c r="X162" s="82">
        <f>IF(COUNT(H162:V162)&gt;2,LARGE(H162:V162,1)+LARGE(H162:V162,2),SUM(H162:V162))</f>
        <v>0</v>
      </c>
      <c r="Y162" s="83">
        <f>IF(X162&gt;W162,X162,W162)</f>
        <v>0</v>
      </c>
      <c r="Z162" s="84">
        <f>COUNT(H162:V162)</f>
        <v>0</v>
      </c>
    </row>
    <row r="163" spans="1:26" x14ac:dyDescent="0.3">
      <c r="A163" s="18">
        <v>161</v>
      </c>
      <c r="B163" s="17" t="s">
        <v>472</v>
      </c>
      <c r="C163" s="18">
        <v>2007</v>
      </c>
      <c r="D163" s="18" t="s">
        <v>115</v>
      </c>
      <c r="E163" s="17" t="s">
        <v>20</v>
      </c>
      <c r="F163" s="17" t="s">
        <v>21</v>
      </c>
      <c r="G163" s="95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64">
        <v>0</v>
      </c>
      <c r="X163" s="82">
        <f>IF(COUNT(H163:V163)&gt;2,LARGE(H163:V163,1)+LARGE(H163:V163,2),SUM(H163:V163))</f>
        <v>0</v>
      </c>
      <c r="Y163" s="83">
        <f>IF(X163&gt;W163,X163,W163)</f>
        <v>0</v>
      </c>
      <c r="Z163" s="84">
        <f>COUNT(H163:V163)</f>
        <v>0</v>
      </c>
    </row>
    <row r="164" spans="1:26" x14ac:dyDescent="0.3">
      <c r="A164" s="18">
        <v>162</v>
      </c>
      <c r="B164" s="17" t="s">
        <v>224</v>
      </c>
      <c r="C164" s="18">
        <v>2010</v>
      </c>
      <c r="D164" s="18">
        <v>3</v>
      </c>
      <c r="E164" s="17" t="s">
        <v>20</v>
      </c>
      <c r="F164" s="17" t="s">
        <v>109</v>
      </c>
      <c r="G164" s="9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2">
        <f>IF(COUNT(H164:V164)&gt;2,LARGE(H164:V164,1)+LARGE(H164:V164,2),SUM(H164:V164))</f>
        <v>0</v>
      </c>
      <c r="Y164" s="83">
        <f>IF(X164&gt;W164,X164,W164)</f>
        <v>0</v>
      </c>
      <c r="Z164" s="84">
        <f>COUNT(H164:V164)</f>
        <v>0</v>
      </c>
    </row>
    <row r="165" spans="1:26" x14ac:dyDescent="0.3">
      <c r="A165" s="18">
        <v>163</v>
      </c>
      <c r="B165" s="17" t="s">
        <v>136</v>
      </c>
      <c r="C165" s="18">
        <v>2005</v>
      </c>
      <c r="D165" s="18" t="s">
        <v>28</v>
      </c>
      <c r="E165" s="17" t="s">
        <v>20</v>
      </c>
      <c r="F165" s="17" t="s">
        <v>21</v>
      </c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2">
        <f>IF(COUNT(H165:V165)&gt;2,LARGE(H165:V165,1)+LARGE(H165:V165,2),SUM(H165:V165))</f>
        <v>0</v>
      </c>
      <c r="Y165" s="83">
        <f>IF(X165&gt;W165,X165,W165)</f>
        <v>0</v>
      </c>
      <c r="Z165" s="84">
        <f>COUNT(H165:V165)</f>
        <v>0</v>
      </c>
    </row>
    <row r="166" spans="1:26" x14ac:dyDescent="0.3">
      <c r="A166" s="18">
        <v>164</v>
      </c>
      <c r="B166" s="17" t="s">
        <v>212</v>
      </c>
      <c r="C166" s="18">
        <v>2006</v>
      </c>
      <c r="D166" s="18">
        <v>3</v>
      </c>
      <c r="E166" s="17" t="s">
        <v>35</v>
      </c>
      <c r="F166" s="17" t="s">
        <v>36</v>
      </c>
      <c r="G166" s="95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64">
        <v>0</v>
      </c>
      <c r="X166" s="82">
        <f>IF(COUNT(H166:V166)&gt;2,LARGE(H166:V166,1)+LARGE(H166:V166,2),SUM(H166:V166))</f>
        <v>0</v>
      </c>
      <c r="Y166" s="83">
        <f>IF(X166&gt;W166,X166,W166)</f>
        <v>0</v>
      </c>
      <c r="Z166" s="84">
        <f>COUNT(H166:V166)</f>
        <v>0</v>
      </c>
    </row>
    <row r="167" spans="1:26" x14ac:dyDescent="0.3">
      <c r="A167" s="18">
        <v>165</v>
      </c>
      <c r="B167" s="17" t="s">
        <v>137</v>
      </c>
      <c r="C167" s="18">
        <v>2004</v>
      </c>
      <c r="D167" s="18" t="s">
        <v>28</v>
      </c>
      <c r="E167" s="17" t="s">
        <v>20</v>
      </c>
      <c r="F167" s="17" t="s">
        <v>141</v>
      </c>
      <c r="G167" s="9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64">
        <v>0</v>
      </c>
      <c r="X167" s="82">
        <f>IF(COUNT(H167:V167)&gt;2,LARGE(H167:V167,1)+LARGE(H167:V167,2),SUM(H167:V167))</f>
        <v>0</v>
      </c>
      <c r="Y167" s="83">
        <f>IF(X167&gt;W167,X167,W167)</f>
        <v>0</v>
      </c>
      <c r="Z167" s="84">
        <f>COUNT(H167:V167)</f>
        <v>0</v>
      </c>
    </row>
    <row r="168" spans="1:26" x14ac:dyDescent="0.3">
      <c r="A168" s="18">
        <v>166</v>
      </c>
      <c r="B168" s="17" t="s">
        <v>216</v>
      </c>
      <c r="C168" s="18">
        <v>2007</v>
      </c>
      <c r="D168" s="18" t="s">
        <v>28</v>
      </c>
      <c r="E168" s="17" t="s">
        <v>35</v>
      </c>
      <c r="F168" s="17" t="s">
        <v>157</v>
      </c>
      <c r="G168" s="9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2">
        <f>IF(COUNT(H168:V168)&gt;2,LARGE(H168:V168,1)+LARGE(H168:V168,2),SUM(H168:V168))</f>
        <v>0</v>
      </c>
      <c r="Y168" s="83">
        <f>IF(X168&gt;W168,X168,W168)</f>
        <v>0</v>
      </c>
      <c r="Z168" s="84">
        <f>COUNT(H168:V168)</f>
        <v>0</v>
      </c>
    </row>
    <row r="169" spans="1:26" x14ac:dyDescent="0.3">
      <c r="A169" s="18">
        <v>167</v>
      </c>
      <c r="B169" s="17" t="s">
        <v>402</v>
      </c>
      <c r="C169" s="18">
        <v>2010</v>
      </c>
      <c r="D169" s="18" t="s">
        <v>19</v>
      </c>
      <c r="E169" s="17" t="s">
        <v>20</v>
      </c>
      <c r="F169" s="17" t="s">
        <v>25</v>
      </c>
      <c r="G169" s="95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2">
        <f>IF(COUNT(H169:V169)&gt;2,LARGE(H169:V169,1)+LARGE(H169:V169,2),SUM(H169:V169))</f>
        <v>0</v>
      </c>
      <c r="Y169" s="83">
        <f>IF(X169&gt;W169,X169,W169)</f>
        <v>0</v>
      </c>
      <c r="Z169" s="84">
        <f>COUNT(H169:V169)</f>
        <v>0</v>
      </c>
    </row>
    <row r="170" spans="1:26" x14ac:dyDescent="0.3">
      <c r="A170" s="18">
        <v>168</v>
      </c>
      <c r="B170" s="17" t="s">
        <v>208</v>
      </c>
      <c r="C170" s="18">
        <v>2007</v>
      </c>
      <c r="D170" s="18" t="s">
        <v>28</v>
      </c>
      <c r="E170" s="17" t="s">
        <v>35</v>
      </c>
      <c r="F170" s="17" t="s">
        <v>157</v>
      </c>
      <c r="G170" s="95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2">
        <f>IF(COUNT(H170:V170)&gt;2,LARGE(H170:V170,1)+LARGE(H170:V170,2),SUM(H170:V170))</f>
        <v>0</v>
      </c>
      <c r="Y170" s="83">
        <f>IF(X170&gt;W170,X170,W170)</f>
        <v>0</v>
      </c>
      <c r="Z170" s="84">
        <f>COUNT(H170:V170)</f>
        <v>0</v>
      </c>
    </row>
    <row r="171" spans="1:26" x14ac:dyDescent="0.3">
      <c r="A171" s="18">
        <v>169</v>
      </c>
      <c r="B171" s="17" t="s">
        <v>243</v>
      </c>
      <c r="C171" s="18">
        <v>2009</v>
      </c>
      <c r="D171" s="18" t="s">
        <v>19</v>
      </c>
      <c r="E171" s="17" t="s">
        <v>20</v>
      </c>
      <c r="F171" s="17" t="s">
        <v>141</v>
      </c>
      <c r="G171" s="95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64">
        <v>0</v>
      </c>
      <c r="X171" s="82">
        <f>IF(COUNT(H171:V171)&gt;2,LARGE(H171:V171,1)+LARGE(H171:V171,2),SUM(H171:V171))</f>
        <v>0</v>
      </c>
      <c r="Y171" s="83">
        <f>IF(X171&gt;W171,X171,W171)</f>
        <v>0</v>
      </c>
      <c r="Z171" s="84">
        <f>COUNT(H171:V171)</f>
        <v>0</v>
      </c>
    </row>
    <row r="172" spans="1:26" x14ac:dyDescent="0.3">
      <c r="A172" s="18">
        <v>170</v>
      </c>
      <c r="B172" s="17" t="s">
        <v>491</v>
      </c>
      <c r="C172" s="18">
        <v>2010</v>
      </c>
      <c r="D172" s="18" t="s">
        <v>19</v>
      </c>
      <c r="E172" s="17" t="s">
        <v>20</v>
      </c>
      <c r="F172" s="17" t="s">
        <v>476</v>
      </c>
      <c r="G172" s="95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2">
        <f>IF(COUNT(H172:V172)&gt;2,LARGE(H172:V172,1)+LARGE(H172:V172,2),SUM(H172:V172))</f>
        <v>0</v>
      </c>
      <c r="Y172" s="83">
        <f>IF(X172&gt;W172,X172,W172)</f>
        <v>0</v>
      </c>
      <c r="Z172" s="84">
        <f>COUNT(H172:V172)</f>
        <v>0</v>
      </c>
    </row>
    <row r="173" spans="1:26" x14ac:dyDescent="0.3">
      <c r="A173" s="18">
        <v>171</v>
      </c>
      <c r="B173" s="17" t="s">
        <v>409</v>
      </c>
      <c r="C173" s="18">
        <v>2009</v>
      </c>
      <c r="D173" s="18" t="s">
        <v>19</v>
      </c>
      <c r="E173" s="17" t="s">
        <v>20</v>
      </c>
      <c r="F173" s="17" t="s">
        <v>141</v>
      </c>
      <c r="G173" s="95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2">
        <f>IF(COUNT(H173:V173)&gt;2,LARGE(H173:V173,1)+LARGE(H173:V173,2),SUM(H173:V173))</f>
        <v>0</v>
      </c>
      <c r="Y173" s="83">
        <f>IF(X173&gt;W173,X173,W173)</f>
        <v>0</v>
      </c>
      <c r="Z173" s="84">
        <f>COUNT(H173:V173)</f>
        <v>0</v>
      </c>
    </row>
    <row r="174" spans="1:26" x14ac:dyDescent="0.3">
      <c r="A174" s="18">
        <v>172</v>
      </c>
      <c r="B174" s="17" t="s">
        <v>493</v>
      </c>
      <c r="C174" s="18">
        <v>2010</v>
      </c>
      <c r="D174" s="18" t="s">
        <v>19</v>
      </c>
      <c r="E174" s="17" t="s">
        <v>20</v>
      </c>
      <c r="F174" s="17" t="s">
        <v>476</v>
      </c>
      <c r="G174" s="95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2">
        <f>IF(COUNT(H174:V174)&gt;2,LARGE(H174:V174,1)+LARGE(H174:V174,2),SUM(H174:V174))</f>
        <v>0</v>
      </c>
      <c r="Y174" s="83">
        <f>IF(X174&gt;W174,X174,W174)</f>
        <v>0</v>
      </c>
      <c r="Z174" s="84">
        <f>COUNT(H174:V174)</f>
        <v>0</v>
      </c>
    </row>
    <row r="175" spans="1:26" x14ac:dyDescent="0.3">
      <c r="A175" s="18">
        <v>173</v>
      </c>
      <c r="B175" s="17" t="s">
        <v>488</v>
      </c>
      <c r="C175" s="18">
        <v>2010</v>
      </c>
      <c r="D175" s="18" t="s">
        <v>19</v>
      </c>
      <c r="E175" s="17" t="s">
        <v>20</v>
      </c>
      <c r="F175" s="17" t="s">
        <v>476</v>
      </c>
      <c r="G175" s="95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2">
        <f>IF(COUNT(H175:V175)&gt;2,LARGE(H175:V175,1)+LARGE(H175:V175,2),SUM(H175:V175))</f>
        <v>0</v>
      </c>
      <c r="Y175" s="83">
        <f>IF(X175&gt;W175,X175,W175)</f>
        <v>0</v>
      </c>
      <c r="Z175" s="84">
        <f>COUNT(H175:V175)</f>
        <v>0</v>
      </c>
    </row>
    <row r="176" spans="1:26" x14ac:dyDescent="0.3">
      <c r="A176" s="18">
        <v>174</v>
      </c>
      <c r="B176" s="17" t="s">
        <v>490</v>
      </c>
      <c r="C176" s="18">
        <v>2010</v>
      </c>
      <c r="D176" s="18" t="s">
        <v>19</v>
      </c>
      <c r="E176" s="17" t="s">
        <v>20</v>
      </c>
      <c r="F176" s="17" t="s">
        <v>482</v>
      </c>
      <c r="G176" s="95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2">
        <f>IF(COUNT(H176:V176)&gt;2,LARGE(H176:V176,1)+LARGE(H176:V176,2),SUM(H176:V176))</f>
        <v>0</v>
      </c>
      <c r="Y176" s="83">
        <f>IF(X176&gt;W176,X176,W176)</f>
        <v>0</v>
      </c>
      <c r="Z176" s="84">
        <f>COUNT(H176:V176)</f>
        <v>0</v>
      </c>
    </row>
    <row r="177" spans="1:26" x14ac:dyDescent="0.3">
      <c r="A177" s="18">
        <v>175</v>
      </c>
      <c r="B177" s="17" t="s">
        <v>484</v>
      </c>
      <c r="C177" s="18">
        <v>2011</v>
      </c>
      <c r="D177" s="18" t="s">
        <v>19</v>
      </c>
      <c r="E177" s="17" t="s">
        <v>20</v>
      </c>
      <c r="F177" s="17" t="s">
        <v>482</v>
      </c>
      <c r="G177" s="95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2">
        <f>IF(COUNT(H177:V177)&gt;2,LARGE(H177:V177,1)+LARGE(H177:V177,2),SUM(H177:V177))</f>
        <v>0</v>
      </c>
      <c r="Y177" s="83">
        <f>IF(X177&gt;W177,X177,W177)</f>
        <v>0</v>
      </c>
      <c r="Z177" s="84">
        <f>COUNT(H177:V177)</f>
        <v>0</v>
      </c>
    </row>
    <row r="178" spans="1:26" x14ac:dyDescent="0.3">
      <c r="A178" s="18">
        <v>176</v>
      </c>
      <c r="B178" s="17" t="s">
        <v>427</v>
      </c>
      <c r="C178" s="18">
        <v>2011</v>
      </c>
      <c r="D178" s="18" t="s">
        <v>19</v>
      </c>
      <c r="E178" s="17" t="s">
        <v>20</v>
      </c>
      <c r="F178" s="17" t="s">
        <v>247</v>
      </c>
      <c r="G178" s="95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64">
        <v>0</v>
      </c>
      <c r="X178" s="82">
        <f>IF(COUNT(H178:V178)&gt;2,LARGE(H178:V178,1)+LARGE(H178:V178,2),SUM(H178:V178))</f>
        <v>0</v>
      </c>
      <c r="Y178" s="83">
        <f>IF(X178&gt;W178,X178,W178)</f>
        <v>0</v>
      </c>
      <c r="Z178" s="84">
        <f>COUNT(H178:V178)</f>
        <v>0</v>
      </c>
    </row>
    <row r="179" spans="1:26" x14ac:dyDescent="0.3">
      <c r="A179" s="18">
        <v>177</v>
      </c>
      <c r="B179" s="17" t="s">
        <v>477</v>
      </c>
      <c r="C179" s="18">
        <v>2011</v>
      </c>
      <c r="D179" s="18" t="s">
        <v>19</v>
      </c>
      <c r="E179" s="17" t="s">
        <v>20</v>
      </c>
      <c r="F179" s="17" t="s">
        <v>476</v>
      </c>
      <c r="G179" s="9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2">
        <f>IF(COUNT(H179:V179)&gt;2,LARGE(H179:V179,1)+LARGE(H179:V179,2),SUM(H179:V179))</f>
        <v>0</v>
      </c>
      <c r="Y179" s="83">
        <f>IF(X179&gt;W179,X179,W179)</f>
        <v>0</v>
      </c>
      <c r="Z179" s="84">
        <f>COUNT(H179:V179)</f>
        <v>0</v>
      </c>
    </row>
    <row r="180" spans="1:26" x14ac:dyDescent="0.3">
      <c r="A180" s="18">
        <v>178</v>
      </c>
      <c r="B180" s="17" t="s">
        <v>464</v>
      </c>
      <c r="C180" s="18">
        <v>1994</v>
      </c>
      <c r="D180" s="18" t="s">
        <v>22</v>
      </c>
      <c r="E180" s="17" t="s">
        <v>20</v>
      </c>
      <c r="F180" s="17" t="s">
        <v>23</v>
      </c>
      <c r="G180" s="9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64">
        <v>0</v>
      </c>
      <c r="X180" s="82">
        <f>IF(COUNT(H180:V180)&gt;2,LARGE(H180:V180,1)+LARGE(H180:V180,2),SUM(H180:V180))</f>
        <v>0</v>
      </c>
      <c r="Y180" s="83">
        <f>IF(X180&gt;W180,X180,W180)</f>
        <v>0</v>
      </c>
      <c r="Z180" s="84">
        <f>COUNT(H180:V180)</f>
        <v>0</v>
      </c>
    </row>
    <row r="181" spans="1:26" x14ac:dyDescent="0.3">
      <c r="A181" s="18">
        <v>179</v>
      </c>
      <c r="B181" s="17" t="s">
        <v>391</v>
      </c>
      <c r="C181" s="18">
        <v>1985</v>
      </c>
      <c r="D181" s="18">
        <v>1</v>
      </c>
      <c r="E181" s="17" t="s">
        <v>20</v>
      </c>
      <c r="F181" s="17"/>
      <c r="G181" s="95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64">
        <v>0</v>
      </c>
      <c r="X181" s="82">
        <f>IF(COUNT(H181:V181)&gt;2,LARGE(H181:V181,1)+LARGE(H181:V181,2),SUM(H181:V181))</f>
        <v>0</v>
      </c>
      <c r="Y181" s="83">
        <f>IF(X181&gt;W181,X181,W181)</f>
        <v>0</v>
      </c>
      <c r="Z181" s="84">
        <f>COUNT(H181:V181)</f>
        <v>0</v>
      </c>
    </row>
    <row r="182" spans="1:26" x14ac:dyDescent="0.3">
      <c r="A182" s="18">
        <v>180</v>
      </c>
      <c r="B182" s="17" t="s">
        <v>158</v>
      </c>
      <c r="C182" s="18">
        <v>2002</v>
      </c>
      <c r="D182" s="18">
        <v>1</v>
      </c>
      <c r="E182" s="17" t="s">
        <v>20</v>
      </c>
      <c r="F182" s="17" t="s">
        <v>40</v>
      </c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2">
        <f>IF(COUNT(H182:V182)&gt;2,LARGE(H182:V182,1)+LARGE(H182:V182,2),SUM(H182:V182))</f>
        <v>0</v>
      </c>
      <c r="Y182" s="83">
        <f>IF(X182&gt;W182,X182,W182)</f>
        <v>0</v>
      </c>
      <c r="Z182" s="84">
        <f>COUNT(H182:V182)</f>
        <v>0</v>
      </c>
    </row>
    <row r="183" spans="1:26" x14ac:dyDescent="0.3">
      <c r="A183" s="18">
        <v>181</v>
      </c>
      <c r="B183" s="17" t="s">
        <v>53</v>
      </c>
      <c r="C183" s="18">
        <v>1995</v>
      </c>
      <c r="D183" s="18">
        <v>1</v>
      </c>
      <c r="E183" s="17" t="s">
        <v>20</v>
      </c>
      <c r="F183" s="17" t="s">
        <v>33</v>
      </c>
      <c r="G183" s="9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64">
        <v>0</v>
      </c>
      <c r="X183" s="82">
        <f>IF(COUNT(H183:V183)&gt;2,LARGE(H183:V183,1)+LARGE(H183:V183,2),SUM(H183:V183))</f>
        <v>0</v>
      </c>
      <c r="Y183" s="83">
        <f>IF(X183&gt;W183,X183,W183)</f>
        <v>0</v>
      </c>
      <c r="Z183" s="84">
        <f>COUNT(H183:V183)</f>
        <v>0</v>
      </c>
    </row>
    <row r="184" spans="1:26" x14ac:dyDescent="0.3">
      <c r="A184" s="18">
        <v>182</v>
      </c>
      <c r="B184" s="17" t="s">
        <v>56</v>
      </c>
      <c r="C184" s="18">
        <v>2003</v>
      </c>
      <c r="D184" s="18">
        <v>1</v>
      </c>
      <c r="E184" s="17" t="s">
        <v>35</v>
      </c>
      <c r="F184" s="17" t="s">
        <v>36</v>
      </c>
      <c r="G184" s="9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2">
        <f>IF(COUNT(H184:V184)&gt;2,LARGE(H184:V184,1)+LARGE(H184:V184,2),SUM(H184:V184))</f>
        <v>0</v>
      </c>
      <c r="Y184" s="83">
        <f>IF(X184&gt;W184,X184,W184)</f>
        <v>0</v>
      </c>
      <c r="Z184" s="84">
        <f>COUNT(H184:V184)</f>
        <v>0</v>
      </c>
    </row>
    <row r="185" spans="1:26" x14ac:dyDescent="0.3">
      <c r="A185" s="18">
        <v>183</v>
      </c>
      <c r="B185" s="17" t="s">
        <v>124</v>
      </c>
      <c r="C185" s="18">
        <v>2004</v>
      </c>
      <c r="D185" s="18" t="s">
        <v>30</v>
      </c>
      <c r="E185" s="17" t="s">
        <v>20</v>
      </c>
      <c r="F185" s="17" t="s">
        <v>109</v>
      </c>
      <c r="G185" s="9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64">
        <v>0</v>
      </c>
      <c r="X185" s="82">
        <f>IF(COUNT(H185:V185)&gt;2,LARGE(H185:V185,1)+LARGE(H185:V185,2),SUM(H185:V185))</f>
        <v>0</v>
      </c>
      <c r="Y185" s="83">
        <f>IF(X185&gt;W185,X185,W185)</f>
        <v>0</v>
      </c>
      <c r="Z185" s="84">
        <f>COUNT(H185:V185)</f>
        <v>0</v>
      </c>
    </row>
    <row r="186" spans="1:26" x14ac:dyDescent="0.3">
      <c r="A186" s="18">
        <v>184</v>
      </c>
      <c r="B186" s="17" t="s">
        <v>178</v>
      </c>
      <c r="C186" s="18">
        <v>2007</v>
      </c>
      <c r="D186" s="18" t="s">
        <v>28</v>
      </c>
      <c r="E186" s="17" t="s">
        <v>20</v>
      </c>
      <c r="F186" s="17" t="s">
        <v>179</v>
      </c>
      <c r="G186" s="9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64">
        <v>0</v>
      </c>
      <c r="X186" s="82">
        <f>IF(COUNT(H186:V186)&gt;2,LARGE(H186:V186,1)+LARGE(H186:V186,2),SUM(H186:V186))</f>
        <v>0</v>
      </c>
      <c r="Y186" s="83">
        <f>IF(X186&gt;W186,X186,W186)</f>
        <v>0</v>
      </c>
      <c r="Z186" s="84">
        <f>COUNT(H186:V186)</f>
        <v>0</v>
      </c>
    </row>
    <row r="187" spans="1:26" x14ac:dyDescent="0.3">
      <c r="A187" s="18">
        <v>185</v>
      </c>
      <c r="B187" s="17" t="s">
        <v>420</v>
      </c>
      <c r="C187" s="18">
        <v>2000</v>
      </c>
      <c r="D187" s="18" t="s">
        <v>19</v>
      </c>
      <c r="E187" s="17" t="s">
        <v>20</v>
      </c>
      <c r="F187" s="17" t="s">
        <v>356</v>
      </c>
      <c r="G187" s="95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2">
        <f>IF(COUNT(H187:V187)&gt;2,LARGE(H187:V187,1)+LARGE(H187:V187,2),SUM(H187:V187))</f>
        <v>0</v>
      </c>
      <c r="Y187" s="83">
        <f>IF(X187&gt;W187,X187,W187)</f>
        <v>0</v>
      </c>
      <c r="Z187" s="84">
        <f>COUNT(H187:V187)</f>
        <v>0</v>
      </c>
    </row>
    <row r="188" spans="1:26" x14ac:dyDescent="0.3">
      <c r="A188" s="18">
        <v>186</v>
      </c>
      <c r="B188" s="17" t="s">
        <v>139</v>
      </c>
      <c r="C188" s="18">
        <v>2004</v>
      </c>
      <c r="D188" s="18">
        <v>3</v>
      </c>
      <c r="E188" s="17" t="s">
        <v>20</v>
      </c>
      <c r="F188" s="17" t="s">
        <v>109</v>
      </c>
      <c r="G188" s="9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64">
        <v>0</v>
      </c>
      <c r="X188" s="82">
        <f>IF(COUNT(H188:V188)&gt;2,LARGE(H188:V188,1)+LARGE(H188:V188,2),SUM(H188:V188))</f>
        <v>0</v>
      </c>
      <c r="Y188" s="83">
        <f>IF(X188&gt;W188,X188,W188)</f>
        <v>0</v>
      </c>
      <c r="Z188" s="84">
        <f>COUNT(H188:V188)</f>
        <v>0</v>
      </c>
    </row>
    <row r="189" spans="1:26" x14ac:dyDescent="0.3">
      <c r="A189" s="18">
        <v>187</v>
      </c>
      <c r="B189" s="17" t="s">
        <v>162</v>
      </c>
      <c r="C189" s="18">
        <v>2004</v>
      </c>
      <c r="D189" s="18">
        <v>3</v>
      </c>
      <c r="E189" s="17" t="s">
        <v>35</v>
      </c>
      <c r="F189" s="17" t="s">
        <v>36</v>
      </c>
      <c r="G189" s="9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64">
        <v>0</v>
      </c>
      <c r="X189" s="82">
        <f>IF(COUNT(H189:V189)&gt;2,LARGE(H189:V189,1)+LARGE(H189:V189,2),SUM(H189:V189))</f>
        <v>0</v>
      </c>
      <c r="Y189" s="83">
        <f>IF(X189&gt;W189,X189,W189)</f>
        <v>0</v>
      </c>
      <c r="Z189" s="84">
        <f>COUNT(H189:V189)</f>
        <v>0</v>
      </c>
    </row>
    <row r="190" spans="1:26" x14ac:dyDescent="0.3">
      <c r="A190" s="18">
        <v>188</v>
      </c>
      <c r="B190" s="17" t="s">
        <v>415</v>
      </c>
      <c r="C190" s="18">
        <v>2007</v>
      </c>
      <c r="D190" s="18" t="s">
        <v>19</v>
      </c>
      <c r="E190" s="17" t="s">
        <v>20</v>
      </c>
      <c r="F190" s="17" t="s">
        <v>141</v>
      </c>
      <c r="G190" s="95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64">
        <v>0</v>
      </c>
      <c r="X190" s="82">
        <f>IF(COUNT(H190:V190)&gt;2,LARGE(H190:V190,1)+LARGE(H190:V190,2),SUM(H190:V190))</f>
        <v>0</v>
      </c>
      <c r="Y190" s="83">
        <f>IF(X190&gt;W190,X190,W190)</f>
        <v>0</v>
      </c>
      <c r="Z190" s="84">
        <f>COUNT(H190:V190)</f>
        <v>0</v>
      </c>
    </row>
    <row r="191" spans="1:26" x14ac:dyDescent="0.3">
      <c r="A191" s="18">
        <v>189</v>
      </c>
      <c r="B191" s="17" t="s">
        <v>348</v>
      </c>
      <c r="C191" s="18">
        <v>2007</v>
      </c>
      <c r="D191" s="18" t="s">
        <v>19</v>
      </c>
      <c r="E191" s="17" t="s">
        <v>20</v>
      </c>
      <c r="F191" s="17" t="s">
        <v>141</v>
      </c>
      <c r="G191" s="95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2">
        <f>IF(COUNT(H191:V191)&gt;2,LARGE(H191:V191,1)+LARGE(H191:V191,2),SUM(H191:V191))</f>
        <v>0</v>
      </c>
      <c r="Y191" s="83">
        <f>IF(X191&gt;W191,X191,W191)</f>
        <v>0</v>
      </c>
      <c r="Z191" s="84">
        <f>COUNT(H191:V191)</f>
        <v>0</v>
      </c>
    </row>
    <row r="192" spans="1:26" x14ac:dyDescent="0.3">
      <c r="A192" s="18">
        <v>190</v>
      </c>
      <c r="B192" s="17" t="s">
        <v>180</v>
      </c>
      <c r="C192" s="18">
        <v>2007</v>
      </c>
      <c r="D192" s="18" t="s">
        <v>19</v>
      </c>
      <c r="E192" s="17" t="s">
        <v>20</v>
      </c>
      <c r="F192" s="17" t="s">
        <v>21</v>
      </c>
      <c r="G192" s="9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64">
        <v>0</v>
      </c>
      <c r="X192" s="82">
        <f>IF(COUNT(H192:V192)&gt;2,LARGE(H192:V192,1)+LARGE(H192:V192,2),SUM(H192:V192))</f>
        <v>0</v>
      </c>
      <c r="Y192" s="83">
        <f>IF(X192&gt;W192,X192,W192)</f>
        <v>0</v>
      </c>
      <c r="Z192" s="84">
        <f>COUNT(H192:V192)</f>
        <v>0</v>
      </c>
    </row>
    <row r="193" spans="1:26" x14ac:dyDescent="0.3">
      <c r="A193" s="18">
        <v>191</v>
      </c>
      <c r="B193" s="17" t="s">
        <v>241</v>
      </c>
      <c r="C193" s="18">
        <v>2008</v>
      </c>
      <c r="D193" s="18" t="s">
        <v>19</v>
      </c>
      <c r="E193" s="17" t="s">
        <v>20</v>
      </c>
      <c r="F193" s="17" t="s">
        <v>141</v>
      </c>
      <c r="G193" s="95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2">
        <f>IF(COUNT(H193:V193)&gt;2,LARGE(H193:V193,1)+LARGE(H193:V193,2),SUM(H193:V193))</f>
        <v>0</v>
      </c>
      <c r="Y193" s="83">
        <f>IF(X193&gt;W193,X193,W193)</f>
        <v>0</v>
      </c>
      <c r="Z193" s="84">
        <f>COUNT(H193:V193)</f>
        <v>0</v>
      </c>
    </row>
    <row r="194" spans="1:26" x14ac:dyDescent="0.3">
      <c r="A194" s="18">
        <v>192</v>
      </c>
      <c r="B194" s="17" t="s">
        <v>414</v>
      </c>
      <c r="C194" s="18">
        <v>2008</v>
      </c>
      <c r="D194" s="18" t="s">
        <v>19</v>
      </c>
      <c r="E194" s="17" t="s">
        <v>20</v>
      </c>
      <c r="F194" s="17" t="s">
        <v>247</v>
      </c>
      <c r="G194" s="95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2">
        <f>IF(COUNT(H194:V194)&gt;2,LARGE(H194:V194,1)+LARGE(H194:V194,2),SUM(H194:V194))</f>
        <v>0</v>
      </c>
      <c r="Y194" s="83">
        <f>IF(X194&gt;W194,X194,W194)</f>
        <v>0</v>
      </c>
      <c r="Z194" s="84">
        <f>COUNT(H194:V194)</f>
        <v>0</v>
      </c>
    </row>
    <row r="195" spans="1:26" x14ac:dyDescent="0.3">
      <c r="A195" s="18">
        <v>193</v>
      </c>
      <c r="B195" s="17" t="s">
        <v>435</v>
      </c>
      <c r="C195" s="18">
        <v>2012</v>
      </c>
      <c r="D195" s="18" t="s">
        <v>19</v>
      </c>
      <c r="E195" s="17" t="s">
        <v>20</v>
      </c>
      <c r="F195" s="17" t="s">
        <v>141</v>
      </c>
      <c r="G195" s="95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64">
        <v>0</v>
      </c>
      <c r="X195" s="82">
        <f>IF(COUNT(H195:V195)&gt;2,LARGE(H195:V195,1)+LARGE(H195:V195,2),SUM(H195:V195))</f>
        <v>0</v>
      </c>
      <c r="Y195" s="83">
        <f>IF(X195&gt;W195,X195,W195)</f>
        <v>0</v>
      </c>
      <c r="Z195" s="84">
        <f>COUNT(H195:V195)</f>
        <v>0</v>
      </c>
    </row>
    <row r="196" spans="1:26" x14ac:dyDescent="0.3">
      <c r="A196" s="18">
        <v>194</v>
      </c>
      <c r="B196" s="17" t="s">
        <v>41</v>
      </c>
      <c r="C196" s="18">
        <v>1995</v>
      </c>
      <c r="D196" s="18" t="s">
        <v>22</v>
      </c>
      <c r="E196" s="17" t="s">
        <v>20</v>
      </c>
      <c r="F196" s="17" t="s">
        <v>36</v>
      </c>
      <c r="G196" s="9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64">
        <v>0</v>
      </c>
      <c r="X196" s="82">
        <f>IF(COUNT(H196:V196)&gt;2,LARGE(H196:V196,1)+LARGE(H196:V196,2),SUM(H196:V196))</f>
        <v>0</v>
      </c>
      <c r="Y196" s="83">
        <f>IF(X196&gt;W196,X196,W196)</f>
        <v>0</v>
      </c>
      <c r="Z196" s="84">
        <f>COUNT(H196:V196)</f>
        <v>0</v>
      </c>
    </row>
    <row r="197" spans="1:26" x14ac:dyDescent="0.3">
      <c r="A197" s="18">
        <v>195</v>
      </c>
      <c r="B197" s="17" t="s">
        <v>134</v>
      </c>
      <c r="C197" s="18">
        <v>2005</v>
      </c>
      <c r="D197" s="18" t="s">
        <v>28</v>
      </c>
      <c r="E197" s="17" t="s">
        <v>20</v>
      </c>
      <c r="F197" s="17" t="s">
        <v>21</v>
      </c>
      <c r="G197" s="9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64">
        <v>0</v>
      </c>
      <c r="X197" s="82">
        <f>IF(COUNT(H197:V197)&gt;2,LARGE(H197:V197,1)+LARGE(H197:V197,2),SUM(H197:V197))</f>
        <v>0</v>
      </c>
      <c r="Y197" s="83">
        <f>IF(X197&gt;W197,X197,W197)</f>
        <v>0</v>
      </c>
      <c r="Z197" s="84">
        <f>COUNT(H197:V197)</f>
        <v>0</v>
      </c>
    </row>
    <row r="198" spans="1:26" x14ac:dyDescent="0.3">
      <c r="A198" s="18">
        <v>196</v>
      </c>
      <c r="B198" s="17" t="s">
        <v>273</v>
      </c>
      <c r="C198" s="18">
        <v>1998</v>
      </c>
      <c r="D198" s="18">
        <v>2</v>
      </c>
      <c r="E198" s="17" t="s">
        <v>20</v>
      </c>
      <c r="F198" s="17" t="s">
        <v>33</v>
      </c>
      <c r="G198" s="95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64">
        <v>0</v>
      </c>
      <c r="X198" s="82">
        <f>IF(COUNT(H198:V198)&gt;2,LARGE(H198:V198,1)+LARGE(H198:V198,2),SUM(H198:V198))</f>
        <v>0</v>
      </c>
      <c r="Y198" s="83">
        <f>IF(X198&gt;W198,X198,W198)</f>
        <v>0</v>
      </c>
      <c r="Z198" s="84">
        <f>COUNT(H198:V198)</f>
        <v>0</v>
      </c>
    </row>
    <row r="199" spans="1:26" x14ac:dyDescent="0.3">
      <c r="A199" s="18">
        <v>197</v>
      </c>
      <c r="B199" s="17" t="s">
        <v>322</v>
      </c>
      <c r="C199" s="18">
        <v>2006</v>
      </c>
      <c r="D199" s="18" t="s">
        <v>19</v>
      </c>
      <c r="E199" s="17" t="s">
        <v>20</v>
      </c>
      <c r="F199" s="17" t="s">
        <v>59</v>
      </c>
      <c r="G199" s="95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64">
        <v>0</v>
      </c>
      <c r="X199" s="82">
        <f>IF(COUNT(H199:V199)&gt;2,LARGE(H199:V199,1)+LARGE(H199:V199,2),SUM(H199:V199))</f>
        <v>0</v>
      </c>
      <c r="Y199" s="83">
        <f>IF(X199&gt;W199,X199,W199)</f>
        <v>0</v>
      </c>
      <c r="Z199" s="84">
        <f>COUNT(H199:V199)</f>
        <v>0</v>
      </c>
    </row>
    <row r="200" spans="1:26" x14ac:dyDescent="0.3">
      <c r="A200" s="18">
        <v>198</v>
      </c>
      <c r="B200" s="17" t="s">
        <v>123</v>
      </c>
      <c r="C200" s="18">
        <v>2005</v>
      </c>
      <c r="D200" s="18" t="s">
        <v>28</v>
      </c>
      <c r="E200" s="17" t="s">
        <v>20</v>
      </c>
      <c r="F200" s="17" t="s">
        <v>21</v>
      </c>
      <c r="G200" s="9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64">
        <v>0</v>
      </c>
      <c r="X200" s="82">
        <f>IF(COUNT(H200:V200)&gt;2,LARGE(H200:V200,1)+LARGE(H200:V200,2),SUM(H200:V200))</f>
        <v>0</v>
      </c>
      <c r="Y200" s="83">
        <f>IF(X200&gt;W200,X200,W200)</f>
        <v>0</v>
      </c>
      <c r="Z200" s="84">
        <f>COUNT(H200:V200)</f>
        <v>0</v>
      </c>
    </row>
    <row r="201" spans="1:26" x14ac:dyDescent="0.3">
      <c r="A201" s="18">
        <v>199</v>
      </c>
      <c r="B201" s="17" t="s">
        <v>18</v>
      </c>
      <c r="C201" s="18">
        <v>2003</v>
      </c>
      <c r="D201" s="18" t="s">
        <v>19</v>
      </c>
      <c r="E201" s="17" t="s">
        <v>20</v>
      </c>
      <c r="F201" s="17" t="s">
        <v>21</v>
      </c>
      <c r="G201" s="9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64">
        <v>0</v>
      </c>
      <c r="X201" s="82">
        <f>IF(COUNT(H201:V201)&gt;2,LARGE(H201:V201,1)+LARGE(H201:V201,2),SUM(H201:V201))</f>
        <v>0</v>
      </c>
      <c r="Y201" s="83">
        <f>IF(X201&gt;W201,X201,W201)</f>
        <v>0</v>
      </c>
      <c r="Z201" s="84">
        <f>COUNT(H201:V201)</f>
        <v>0</v>
      </c>
    </row>
    <row r="202" spans="1:26" x14ac:dyDescent="0.3">
      <c r="A202" s="18">
        <v>200</v>
      </c>
      <c r="B202" s="17" t="s">
        <v>135</v>
      </c>
      <c r="C202" s="18">
        <v>2005</v>
      </c>
      <c r="D202" s="18" t="s">
        <v>19</v>
      </c>
      <c r="E202" s="17" t="s">
        <v>20</v>
      </c>
      <c r="F202" s="17" t="s">
        <v>21</v>
      </c>
      <c r="G202" s="9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64">
        <v>0</v>
      </c>
      <c r="X202" s="82">
        <f>IF(COUNT(H202:V202)&gt;2,LARGE(H202:V202,1)+LARGE(H202:V202,2),SUM(H202:V202))</f>
        <v>0</v>
      </c>
      <c r="Y202" s="83">
        <f>IF(X202&gt;W202,X202,W202)</f>
        <v>0</v>
      </c>
      <c r="Z202" s="84">
        <f>COUNT(H202:V202)</f>
        <v>0</v>
      </c>
    </row>
    <row r="203" spans="1:26" x14ac:dyDescent="0.3">
      <c r="A203" s="18">
        <v>201</v>
      </c>
      <c r="B203" s="17" t="s">
        <v>44</v>
      </c>
      <c r="C203" s="18">
        <v>1996</v>
      </c>
      <c r="D203" s="18">
        <v>3</v>
      </c>
      <c r="E203" s="17" t="s">
        <v>20</v>
      </c>
      <c r="F203" s="17" t="s">
        <v>33</v>
      </c>
      <c r="G203" s="9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64">
        <v>0</v>
      </c>
      <c r="X203" s="82">
        <f>IF(COUNT(H203:V203)&gt;2,LARGE(H203:V203,1)+LARGE(H203:V203,2),SUM(H203:V203))</f>
        <v>0</v>
      </c>
      <c r="Y203" s="83">
        <f>IF(X203&gt;W203,X203,W203)</f>
        <v>0</v>
      </c>
      <c r="Z203" s="84">
        <f>COUNT(H203:V203)</f>
        <v>0</v>
      </c>
    </row>
    <row r="204" spans="1:26" x14ac:dyDescent="0.3">
      <c r="A204" s="18">
        <v>202</v>
      </c>
      <c r="B204" s="17" t="s">
        <v>32</v>
      </c>
      <c r="C204" s="18">
        <v>1993</v>
      </c>
      <c r="D204" s="18">
        <v>1</v>
      </c>
      <c r="E204" s="17" t="s">
        <v>20</v>
      </c>
      <c r="F204" s="17" t="s">
        <v>33</v>
      </c>
      <c r="G204" s="9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64">
        <v>0</v>
      </c>
      <c r="X204" s="82">
        <f>IF(COUNT(H204:V204)&gt;2,LARGE(H204:V204,1)+LARGE(H204:V204,2),SUM(H204:V204))</f>
        <v>0</v>
      </c>
      <c r="Y204" s="83">
        <f>IF(X204&gt;W204,X204,W204)</f>
        <v>0</v>
      </c>
      <c r="Z204" s="84">
        <f>COUNT(H204:V204)</f>
        <v>0</v>
      </c>
    </row>
    <row r="205" spans="1:26" x14ac:dyDescent="0.3">
      <c r="A205" s="18">
        <v>203</v>
      </c>
      <c r="B205" s="17" t="s">
        <v>342</v>
      </c>
      <c r="C205" s="18">
        <v>2006</v>
      </c>
      <c r="D205" s="18" t="s">
        <v>115</v>
      </c>
      <c r="E205" s="17" t="s">
        <v>20</v>
      </c>
      <c r="F205" s="17" t="s">
        <v>21</v>
      </c>
      <c r="G205" s="95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64">
        <v>0</v>
      </c>
      <c r="X205" s="82">
        <f>IF(COUNT(H205:V205)&gt;2,LARGE(H205:V205,1)+LARGE(H205:V205,2),SUM(H205:V205))</f>
        <v>0</v>
      </c>
      <c r="Y205" s="83">
        <f>IF(X205&gt;W205,X205,W205)</f>
        <v>0</v>
      </c>
      <c r="Z205" s="84">
        <f>COUNT(H205:V205)</f>
        <v>0</v>
      </c>
    </row>
    <row r="206" spans="1:26" x14ac:dyDescent="0.3">
      <c r="A206" s="18">
        <v>204</v>
      </c>
      <c r="B206" s="17" t="s">
        <v>132</v>
      </c>
      <c r="C206" s="18">
        <v>2007</v>
      </c>
      <c r="D206" s="18" t="s">
        <v>19</v>
      </c>
      <c r="E206" s="17" t="s">
        <v>20</v>
      </c>
      <c r="F206" s="17" t="s">
        <v>59</v>
      </c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2">
        <f>IF(COUNT(H206:V206)&gt;2,LARGE(H206:V206,1)+LARGE(H206:V206,2),SUM(H206:V206))</f>
        <v>0</v>
      </c>
      <c r="Y206" s="83">
        <f>IF(X206&gt;W206,X206,W206)</f>
        <v>0</v>
      </c>
      <c r="Z206" s="84">
        <f>COUNT(H206:V206)</f>
        <v>0</v>
      </c>
    </row>
    <row r="207" spans="1:26" x14ac:dyDescent="0.3">
      <c r="A207" s="18">
        <v>205</v>
      </c>
      <c r="B207" s="17" t="s">
        <v>140</v>
      </c>
      <c r="C207" s="18">
        <v>2006</v>
      </c>
      <c r="D207" s="18" t="s">
        <v>19</v>
      </c>
      <c r="E207" s="17" t="s">
        <v>20</v>
      </c>
      <c r="F207" s="17" t="s">
        <v>59</v>
      </c>
      <c r="G207" s="9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64">
        <v>0</v>
      </c>
      <c r="X207" s="82">
        <f>IF(COUNT(H207:V207)&gt;2,LARGE(H207:V207,1)+LARGE(H207:V207,2),SUM(H207:V207))</f>
        <v>0</v>
      </c>
      <c r="Y207" s="83">
        <f>IF(X207&gt;W207,X207,W207)</f>
        <v>0</v>
      </c>
      <c r="Z207" s="84">
        <f>COUNT(H207:V207)</f>
        <v>0</v>
      </c>
    </row>
    <row r="208" spans="1:26" x14ac:dyDescent="0.3">
      <c r="A208" s="18">
        <v>206</v>
      </c>
      <c r="B208" s="17" t="s">
        <v>52</v>
      </c>
      <c r="C208" s="18">
        <v>2003</v>
      </c>
      <c r="D208" s="18" t="s">
        <v>30</v>
      </c>
      <c r="E208" s="17" t="s">
        <v>20</v>
      </c>
      <c r="F208" s="17" t="s">
        <v>21</v>
      </c>
      <c r="G208" s="9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64">
        <v>0</v>
      </c>
      <c r="X208" s="82">
        <f>IF(COUNT(H208:V208)&gt;2,LARGE(H208:V208,1)+LARGE(H208:V208,2),SUM(H208:V208))</f>
        <v>0</v>
      </c>
      <c r="Y208" s="83">
        <f>IF(X208&gt;W208,X208,W208)</f>
        <v>0</v>
      </c>
      <c r="Z208" s="84">
        <f>COUNT(H208:V208)</f>
        <v>0</v>
      </c>
    </row>
    <row r="209" spans="1:26" x14ac:dyDescent="0.3">
      <c r="A209" s="18">
        <v>207</v>
      </c>
      <c r="B209" s="17" t="s">
        <v>238</v>
      </c>
      <c r="C209" s="18">
        <v>2008</v>
      </c>
      <c r="D209" s="18" t="s">
        <v>115</v>
      </c>
      <c r="E209" s="17" t="s">
        <v>20</v>
      </c>
      <c r="F209" s="17" t="s">
        <v>109</v>
      </c>
      <c r="G209" s="95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64">
        <v>0</v>
      </c>
      <c r="X209" s="82">
        <f>IF(COUNT(H209:V209)&gt;2,LARGE(H209:V209,1)+LARGE(H209:V209,2),SUM(H209:V209))</f>
        <v>0</v>
      </c>
      <c r="Y209" s="83">
        <f>IF(X209&gt;W209,X209,W209)</f>
        <v>0</v>
      </c>
      <c r="Z209" s="84">
        <f>COUNT(H209:V209)</f>
        <v>0</v>
      </c>
    </row>
    <row r="210" spans="1:26" x14ac:dyDescent="0.3">
      <c r="A210" s="18">
        <v>208</v>
      </c>
      <c r="B210" s="17" t="s">
        <v>230</v>
      </c>
      <c r="C210" s="18">
        <v>2009</v>
      </c>
      <c r="D210" s="18" t="s">
        <v>19</v>
      </c>
      <c r="E210" s="17" t="s">
        <v>20</v>
      </c>
      <c r="F210" s="17" t="s">
        <v>21</v>
      </c>
      <c r="G210" s="95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2">
        <f>IF(COUNT(H210:V210)&gt;2,LARGE(H210:V210,1)+LARGE(H210:V210,2),SUM(H210:V210))</f>
        <v>0</v>
      </c>
      <c r="Y210" s="83">
        <f>IF(X210&gt;W210,X210,W210)</f>
        <v>0</v>
      </c>
      <c r="Z210" s="84">
        <f>COUNT(H210:V210)</f>
        <v>0</v>
      </c>
    </row>
    <row r="211" spans="1:26" x14ac:dyDescent="0.3">
      <c r="A211" s="18">
        <v>209</v>
      </c>
      <c r="B211" s="17" t="s">
        <v>340</v>
      </c>
      <c r="C211" s="18">
        <v>2005</v>
      </c>
      <c r="D211" s="18" t="s">
        <v>19</v>
      </c>
      <c r="E211" s="17" t="s">
        <v>20</v>
      </c>
      <c r="F211" s="17" t="s">
        <v>21</v>
      </c>
      <c r="G211" s="95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2">
        <f>IF(COUNT(H211:V211)&gt;2,LARGE(H211:V211,1)+LARGE(H211:V211,2),SUM(H211:V211))</f>
        <v>0</v>
      </c>
      <c r="Y211" s="83">
        <f>IF(X211&gt;W211,X211,W211)</f>
        <v>0</v>
      </c>
      <c r="Z211" s="84">
        <f>COUNT(H211:V211)</f>
        <v>0</v>
      </c>
    </row>
    <row r="212" spans="1:26" x14ac:dyDescent="0.3">
      <c r="A212" s="18">
        <v>210</v>
      </c>
      <c r="B212" s="17" t="s">
        <v>341</v>
      </c>
      <c r="C212" s="18">
        <v>2007</v>
      </c>
      <c r="D212" s="18" t="s">
        <v>19</v>
      </c>
      <c r="E212" s="17" t="s">
        <v>20</v>
      </c>
      <c r="F212" s="17" t="s">
        <v>21</v>
      </c>
      <c r="G212" s="95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2">
        <f>IF(COUNT(H212:V212)&gt;2,LARGE(H212:V212,1)+LARGE(H212:V212,2),SUM(H212:V212))</f>
        <v>0</v>
      </c>
      <c r="Y212" s="83">
        <f>IF(X212&gt;W212,X212,W212)</f>
        <v>0</v>
      </c>
      <c r="Z212" s="84">
        <f>COUNT(H212:V212)</f>
        <v>0</v>
      </c>
    </row>
    <row r="213" spans="1:26" x14ac:dyDescent="0.3">
      <c r="A213" s="18">
        <v>211</v>
      </c>
      <c r="B213" s="17" t="s">
        <v>221</v>
      </c>
      <c r="C213" s="18">
        <v>2009</v>
      </c>
      <c r="D213" s="18" t="s">
        <v>19</v>
      </c>
      <c r="E213" s="17" t="s">
        <v>20</v>
      </c>
      <c r="F213" s="17" t="s">
        <v>59</v>
      </c>
      <c r="G213" s="95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2">
        <f>IF(COUNT(H213:V213)&gt;2,LARGE(H213:V213,1)+LARGE(H213:V213,2),SUM(H213:V213))</f>
        <v>0</v>
      </c>
      <c r="Y213" s="83">
        <f>IF(X213&gt;W213,X213,W213)</f>
        <v>0</v>
      </c>
      <c r="Z213" s="84">
        <f>COUNT(H213:V213)</f>
        <v>0</v>
      </c>
    </row>
    <row r="214" spans="1:26" x14ac:dyDescent="0.3">
      <c r="A214" s="18">
        <v>212</v>
      </c>
      <c r="B214" s="17" t="s">
        <v>215</v>
      </c>
      <c r="C214" s="18">
        <v>2007</v>
      </c>
      <c r="D214" s="18" t="s">
        <v>28</v>
      </c>
      <c r="E214" s="17" t="s">
        <v>35</v>
      </c>
      <c r="F214" s="17" t="s">
        <v>157</v>
      </c>
      <c r="G214" s="95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2">
        <f>IF(COUNT(H214:V214)&gt;2,LARGE(H214:V214,1)+LARGE(H214:V214,2),SUM(H214:V214))</f>
        <v>0</v>
      </c>
      <c r="Y214" s="83">
        <f>IF(X214&gt;W214,X214,W214)</f>
        <v>0</v>
      </c>
      <c r="Z214" s="84">
        <f>COUNT(H214:V214)</f>
        <v>0</v>
      </c>
    </row>
    <row r="215" spans="1:26" x14ac:dyDescent="0.3">
      <c r="A215" s="18">
        <v>213</v>
      </c>
      <c r="B215" s="17" t="s">
        <v>133</v>
      </c>
      <c r="C215" s="18">
        <v>2005</v>
      </c>
      <c r="D215" s="18" t="s">
        <v>19</v>
      </c>
      <c r="E215" s="17" t="s">
        <v>20</v>
      </c>
      <c r="F215" s="17" t="s">
        <v>21</v>
      </c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2">
        <f>IF(COUNT(H215:V215)&gt;2,LARGE(H215:V215,1)+LARGE(H215:V215,2),SUM(H215:V215))</f>
        <v>0</v>
      </c>
      <c r="Y215" s="83">
        <f>IF(X215&gt;W215,X215,W215)</f>
        <v>0</v>
      </c>
      <c r="Z215" s="84">
        <f>COUNT(H215:V215)</f>
        <v>0</v>
      </c>
    </row>
    <row r="216" spans="1:26" x14ac:dyDescent="0.3">
      <c r="A216" s="18">
        <v>214</v>
      </c>
      <c r="B216" s="17" t="s">
        <v>126</v>
      </c>
      <c r="C216" s="18">
        <v>2007</v>
      </c>
      <c r="D216" s="18" t="s">
        <v>19</v>
      </c>
      <c r="E216" s="17" t="s">
        <v>20</v>
      </c>
      <c r="F216" s="17" t="s">
        <v>59</v>
      </c>
      <c r="G216" s="9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64">
        <v>0</v>
      </c>
      <c r="X216" s="82">
        <f>IF(COUNT(H216:V216)&gt;2,LARGE(H216:V216,1)+LARGE(H216:V216,2),SUM(H216:V216))</f>
        <v>0</v>
      </c>
      <c r="Y216" s="83">
        <f>IF(X216&gt;W216,X216,W216)</f>
        <v>0</v>
      </c>
      <c r="Z216" s="84">
        <f>COUNT(H216:V216)</f>
        <v>0</v>
      </c>
    </row>
    <row r="217" spans="1:26" x14ac:dyDescent="0.3">
      <c r="A217" s="18">
        <v>215</v>
      </c>
      <c r="B217" s="17" t="s">
        <v>343</v>
      </c>
      <c r="C217" s="18">
        <v>2007</v>
      </c>
      <c r="D217" s="18" t="s">
        <v>19</v>
      </c>
      <c r="E217" s="17" t="s">
        <v>20</v>
      </c>
      <c r="F217" s="17" t="s">
        <v>59</v>
      </c>
      <c r="G217" s="95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2">
        <f>IF(COUNT(H217:V217)&gt;2,LARGE(H217:V217,1)+LARGE(H217:V217,2),SUM(H217:V217))</f>
        <v>0</v>
      </c>
      <c r="Y217" s="83">
        <f>IF(X217&gt;W217,X217,W217)</f>
        <v>0</v>
      </c>
      <c r="Z217" s="84">
        <f>COUNT(H217:V217)</f>
        <v>0</v>
      </c>
    </row>
    <row r="218" spans="1:26" x14ac:dyDescent="0.3">
      <c r="A218" s="18">
        <v>216</v>
      </c>
      <c r="B218" s="17" t="s">
        <v>368</v>
      </c>
      <c r="C218" s="18">
        <v>2009</v>
      </c>
      <c r="D218" s="18" t="s">
        <v>19</v>
      </c>
      <c r="E218" s="17" t="s">
        <v>20</v>
      </c>
      <c r="F218" s="17" t="s">
        <v>25</v>
      </c>
      <c r="G218" s="95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64">
        <v>0</v>
      </c>
      <c r="X218" s="82">
        <f>IF(COUNT(H218:V218)&gt;2,LARGE(H218:V218,1)+LARGE(H218:V218,2),SUM(H218:V218))</f>
        <v>0</v>
      </c>
      <c r="Y218" s="83">
        <f>IF(X218&gt;W218,X218,W218)</f>
        <v>0</v>
      </c>
      <c r="Z218" s="84">
        <f>COUNT(H218:V218)</f>
        <v>0</v>
      </c>
    </row>
    <row r="219" spans="1:26" x14ac:dyDescent="0.3">
      <c r="A219" s="18">
        <v>217</v>
      </c>
      <c r="B219" s="17" t="s">
        <v>372</v>
      </c>
      <c r="C219" s="18">
        <v>2009</v>
      </c>
      <c r="D219" s="18" t="s">
        <v>19</v>
      </c>
      <c r="E219" s="17" t="s">
        <v>20</v>
      </c>
      <c r="F219" s="17" t="s">
        <v>21</v>
      </c>
      <c r="G219" s="95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2">
        <f>IF(COUNT(H219:V219)&gt;2,LARGE(H219:V219,1)+LARGE(H219:V219,2),SUM(H219:V219))</f>
        <v>0</v>
      </c>
      <c r="Y219" s="83">
        <f>IF(X219&gt;W219,X219,W219)</f>
        <v>0</v>
      </c>
      <c r="Z219" s="84">
        <f>COUNT(H219:V219)</f>
        <v>0</v>
      </c>
    </row>
    <row r="220" spans="1:26" x14ac:dyDescent="0.3">
      <c r="A220" s="18">
        <v>218</v>
      </c>
      <c r="B220" s="17" t="s">
        <v>365</v>
      </c>
      <c r="C220" s="18">
        <v>2008</v>
      </c>
      <c r="D220" s="18" t="s">
        <v>19</v>
      </c>
      <c r="E220" s="17" t="s">
        <v>20</v>
      </c>
      <c r="F220" s="17" t="s">
        <v>193</v>
      </c>
      <c r="G220" s="95">
        <v>2000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2">
        <f>IF(COUNT(H220:V220)&gt;2,LARGE(H220:V220,1)+LARGE(H220:V220,2),SUM(H220:V220))</f>
        <v>0</v>
      </c>
      <c r="Y220" s="83">
        <f>IF(X220&gt;W220,X220,W220)</f>
        <v>0</v>
      </c>
      <c r="Z220" s="84">
        <f>COUNT(H220:V220)</f>
        <v>0</v>
      </c>
    </row>
    <row r="221" spans="1:26" x14ac:dyDescent="0.3">
      <c r="A221" s="18">
        <v>219</v>
      </c>
      <c r="B221" s="17" t="s">
        <v>377</v>
      </c>
      <c r="C221" s="18">
        <v>2010</v>
      </c>
      <c r="D221" s="18" t="s">
        <v>19</v>
      </c>
      <c r="E221" s="17" t="s">
        <v>20</v>
      </c>
      <c r="F221" s="17" t="s">
        <v>21</v>
      </c>
      <c r="G221" s="95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2">
        <f>IF(COUNT(H221:V221)&gt;2,LARGE(H221:V221,1)+LARGE(H221:V221,2),SUM(H221:V221))</f>
        <v>0</v>
      </c>
      <c r="Y221" s="83">
        <f>IF(X221&gt;W221,X221,W221)</f>
        <v>0</v>
      </c>
      <c r="Z221" s="84">
        <f>COUNT(H221:V221)</f>
        <v>0</v>
      </c>
    </row>
    <row r="222" spans="1:26" x14ac:dyDescent="0.3">
      <c r="A222" s="18">
        <v>220</v>
      </c>
      <c r="B222" s="17" t="s">
        <v>381</v>
      </c>
      <c r="C222" s="18">
        <v>2009</v>
      </c>
      <c r="D222" s="18" t="s">
        <v>19</v>
      </c>
      <c r="E222" s="17" t="s">
        <v>20</v>
      </c>
      <c r="F222" s="17" t="s">
        <v>21</v>
      </c>
      <c r="G222" s="95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2">
        <f>IF(COUNT(H222:V222)&gt;2,LARGE(H222:V222,1)+LARGE(H222:V222,2),SUM(H222:V222))</f>
        <v>0</v>
      </c>
      <c r="Y222" s="83">
        <f>IF(X222&gt;W222,X222,W222)</f>
        <v>0</v>
      </c>
      <c r="Z222" s="84">
        <f>COUNT(H222:V222)</f>
        <v>0</v>
      </c>
    </row>
    <row r="223" spans="1:26" x14ac:dyDescent="0.3">
      <c r="A223" s="18">
        <v>221</v>
      </c>
      <c r="B223" s="17" t="s">
        <v>405</v>
      </c>
      <c r="C223" s="18">
        <v>2010</v>
      </c>
      <c r="D223" s="18" t="s">
        <v>19</v>
      </c>
      <c r="E223" s="17" t="s">
        <v>20</v>
      </c>
      <c r="F223" s="17" t="s">
        <v>21</v>
      </c>
      <c r="G223" s="95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2">
        <f>IF(COUNT(H223:V223)&gt;2,LARGE(H223:V223,1)+LARGE(H223:V223,2),SUM(H223:V223))</f>
        <v>0</v>
      </c>
      <c r="Y223" s="83">
        <f>IF(X223&gt;W223,X223,W223)</f>
        <v>0</v>
      </c>
      <c r="Z223" s="84">
        <f>COUNT(H223:V223)</f>
        <v>0</v>
      </c>
    </row>
    <row r="224" spans="1:26" x14ac:dyDescent="0.3">
      <c r="A224" s="18">
        <v>222</v>
      </c>
      <c r="B224" s="17" t="s">
        <v>379</v>
      </c>
      <c r="C224" s="18">
        <v>2011</v>
      </c>
      <c r="D224" s="18" t="s">
        <v>19</v>
      </c>
      <c r="E224" s="17" t="s">
        <v>20</v>
      </c>
      <c r="F224" s="17" t="s">
        <v>21</v>
      </c>
      <c r="G224" s="95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2">
        <f>IF(COUNT(H224:V224)&gt;2,LARGE(H224:V224,1)+LARGE(H224:V224,2),SUM(H224:V224))</f>
        <v>0</v>
      </c>
      <c r="Y224" s="83">
        <f>IF(X224&gt;W224,X224,W224)</f>
        <v>0</v>
      </c>
      <c r="Z224" s="84">
        <f>COUNT(H224:V224)</f>
        <v>0</v>
      </c>
    </row>
    <row r="225" spans="1:26" x14ac:dyDescent="0.3">
      <c r="A225" s="18">
        <v>223</v>
      </c>
      <c r="B225" s="17" t="s">
        <v>240</v>
      </c>
      <c r="C225" s="18">
        <v>2008</v>
      </c>
      <c r="D225" s="18" t="s">
        <v>19</v>
      </c>
      <c r="E225" s="17" t="s">
        <v>20</v>
      </c>
      <c r="F225" s="17" t="s">
        <v>248</v>
      </c>
      <c r="G225" s="95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2">
        <f>IF(COUNT(H225:V225)&gt;2,LARGE(H225:V225,1)+LARGE(H225:V225,2),SUM(H225:V225))</f>
        <v>0</v>
      </c>
      <c r="Y225" s="83">
        <f>IF(X225&gt;W225,X225,W225)</f>
        <v>0</v>
      </c>
      <c r="Z225" s="84">
        <f>COUNT(H225:V225)</f>
        <v>0</v>
      </c>
    </row>
    <row r="226" spans="1:26" x14ac:dyDescent="0.3">
      <c r="A226" s="18">
        <v>224</v>
      </c>
      <c r="B226" s="17" t="s">
        <v>373</v>
      </c>
      <c r="C226" s="18">
        <v>2010</v>
      </c>
      <c r="D226" s="18" t="s">
        <v>19</v>
      </c>
      <c r="E226" s="17" t="s">
        <v>20</v>
      </c>
      <c r="F226" s="17" t="s">
        <v>248</v>
      </c>
      <c r="G226" s="95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2">
        <f>IF(COUNT(H226:V226)&gt;2,LARGE(H226:V226,1)+LARGE(H226:V226,2),SUM(H226:V226))</f>
        <v>0</v>
      </c>
      <c r="Y226" s="83">
        <f>IF(X226&gt;W226,X226,W226)</f>
        <v>0</v>
      </c>
      <c r="Z226" s="84">
        <f>COUNT(H226:V226)</f>
        <v>0</v>
      </c>
    </row>
    <row r="227" spans="1:26" x14ac:dyDescent="0.3">
      <c r="A227" s="18">
        <v>225</v>
      </c>
      <c r="B227" s="17" t="s">
        <v>375</v>
      </c>
      <c r="C227" s="18">
        <v>2009</v>
      </c>
      <c r="D227" s="18" t="s">
        <v>19</v>
      </c>
      <c r="E227" s="17" t="s">
        <v>20</v>
      </c>
      <c r="F227" s="17" t="s">
        <v>21</v>
      </c>
      <c r="G227" s="95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2">
        <f>IF(COUNT(H227:V227)&gt;2,LARGE(H227:V227,1)+LARGE(H227:V227,2),SUM(H227:V227))</f>
        <v>0</v>
      </c>
      <c r="Y227" s="83">
        <f>IF(X227&gt;W227,X227,W227)</f>
        <v>0</v>
      </c>
      <c r="Z227" s="84">
        <f>COUNT(H227:V227)</f>
        <v>0</v>
      </c>
    </row>
    <row r="228" spans="1:26" x14ac:dyDescent="0.3">
      <c r="A228" s="18">
        <v>226</v>
      </c>
      <c r="B228" s="17" t="s">
        <v>410</v>
      </c>
      <c r="C228" s="18">
        <v>2009</v>
      </c>
      <c r="D228" s="18" t="s">
        <v>19</v>
      </c>
      <c r="E228" s="17" t="s">
        <v>20</v>
      </c>
      <c r="F228" s="17" t="s">
        <v>247</v>
      </c>
      <c r="G228" s="95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2">
        <f>IF(COUNT(H228:V228)&gt;2,LARGE(H228:V228,1)+LARGE(H228:V228,2),SUM(H228:V228))</f>
        <v>0</v>
      </c>
      <c r="Y228" s="83">
        <f>IF(X228&gt;W228,X228,W228)</f>
        <v>0</v>
      </c>
      <c r="Z228" s="84">
        <f>COUNT(H228:V228)</f>
        <v>0</v>
      </c>
    </row>
    <row r="229" spans="1:26" x14ac:dyDescent="0.3">
      <c r="A229" s="18">
        <v>227</v>
      </c>
      <c r="B229" s="17" t="s">
        <v>411</v>
      </c>
      <c r="C229" s="18">
        <v>2010</v>
      </c>
      <c r="D229" s="18" t="s">
        <v>19</v>
      </c>
      <c r="E229" s="17" t="s">
        <v>20</v>
      </c>
      <c r="F229" s="17" t="s">
        <v>247</v>
      </c>
      <c r="G229" s="95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64">
        <v>0</v>
      </c>
      <c r="X229" s="82">
        <f>IF(COUNT(H229:V229)&gt;2,LARGE(H229:V229,1)+LARGE(H229:V229,2),SUM(H229:V229))</f>
        <v>0</v>
      </c>
      <c r="Y229" s="83">
        <f>IF(X229&gt;W229,X229,W229)</f>
        <v>0</v>
      </c>
      <c r="Z229" s="84">
        <f>COUNT(H229:V229)</f>
        <v>0</v>
      </c>
    </row>
    <row r="230" spans="1:26" x14ac:dyDescent="0.3">
      <c r="A230" s="18">
        <v>228</v>
      </c>
      <c r="B230" s="17" t="s">
        <v>412</v>
      </c>
      <c r="C230" s="18">
        <v>2009</v>
      </c>
      <c r="D230" s="18" t="s">
        <v>19</v>
      </c>
      <c r="E230" s="17" t="s">
        <v>20</v>
      </c>
      <c r="F230" s="17" t="s">
        <v>247</v>
      </c>
      <c r="G230" s="95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2">
        <f>IF(COUNT(H230:V230)&gt;2,LARGE(H230:V230,1)+LARGE(H230:V230,2),SUM(H230:V230))</f>
        <v>0</v>
      </c>
      <c r="Y230" s="83">
        <f>IF(X230&gt;W230,X230,W230)</f>
        <v>0</v>
      </c>
      <c r="Z230" s="84">
        <f>COUNT(H230:V230)</f>
        <v>0</v>
      </c>
    </row>
    <row r="231" spans="1:26" x14ac:dyDescent="0.3">
      <c r="A231" s="18">
        <v>229</v>
      </c>
      <c r="B231" s="17" t="s">
        <v>413</v>
      </c>
      <c r="C231" s="18">
        <v>2009</v>
      </c>
      <c r="D231" s="18" t="s">
        <v>19</v>
      </c>
      <c r="E231" s="17" t="s">
        <v>20</v>
      </c>
      <c r="F231" s="17" t="s">
        <v>247</v>
      </c>
      <c r="G231" s="95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2">
        <f>IF(COUNT(H231:V231)&gt;2,LARGE(H231:V231,1)+LARGE(H231:V231,2),SUM(H231:V231))</f>
        <v>0</v>
      </c>
      <c r="Y231" s="83">
        <f>IF(X231&gt;W231,X231,W231)</f>
        <v>0</v>
      </c>
      <c r="Z231" s="84">
        <f>COUNT(H231:V231)</f>
        <v>0</v>
      </c>
    </row>
    <row r="232" spans="1:26" x14ac:dyDescent="0.3">
      <c r="A232" s="18">
        <v>230</v>
      </c>
      <c r="B232" s="17" t="s">
        <v>54</v>
      </c>
      <c r="C232" s="18">
        <v>1997</v>
      </c>
      <c r="D232" s="18" t="s">
        <v>38</v>
      </c>
      <c r="E232" s="17" t="s">
        <v>20</v>
      </c>
      <c r="F232" s="17" t="s">
        <v>33</v>
      </c>
      <c r="G232" s="9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64">
        <v>0</v>
      </c>
      <c r="X232" s="82">
        <f>IF(COUNT(H232:V232)&gt;2,LARGE(H232:V232,1)+LARGE(H232:V232,2),SUM(H232:V232))</f>
        <v>0</v>
      </c>
      <c r="Y232" s="83">
        <f>IF(X232&gt;W232,X232,W232)</f>
        <v>0</v>
      </c>
      <c r="Z232" s="84">
        <f>COUNT(H232:V232)</f>
        <v>0</v>
      </c>
    </row>
    <row r="233" spans="1:26" x14ac:dyDescent="0.3">
      <c r="A233" s="18">
        <v>231</v>
      </c>
      <c r="B233" s="17" t="s">
        <v>45</v>
      </c>
      <c r="C233" s="18">
        <v>1998</v>
      </c>
      <c r="D233" s="18">
        <v>1</v>
      </c>
      <c r="E233" s="17" t="s">
        <v>20</v>
      </c>
      <c r="F233" s="17" t="s">
        <v>33</v>
      </c>
      <c r="G233" s="9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64">
        <v>0</v>
      </c>
      <c r="X233" s="82">
        <f>IF(COUNT(H233:V233)&gt;2,LARGE(H233:V233,1)+LARGE(H233:V233,2),SUM(H233:V233))</f>
        <v>0</v>
      </c>
      <c r="Y233" s="83">
        <f>IF(X233&gt;W233,X233,W233)</f>
        <v>0</v>
      </c>
      <c r="Z233" s="84">
        <f>COUNT(H233:V233)</f>
        <v>0</v>
      </c>
    </row>
    <row r="234" spans="1:26" x14ac:dyDescent="0.3">
      <c r="A234" s="18">
        <v>232</v>
      </c>
      <c r="B234" s="17" t="s">
        <v>43</v>
      </c>
      <c r="C234" s="18">
        <v>2003</v>
      </c>
      <c r="D234" s="18" t="s">
        <v>30</v>
      </c>
      <c r="E234" s="17" t="s">
        <v>20</v>
      </c>
      <c r="F234" s="17" t="s">
        <v>40</v>
      </c>
      <c r="G234" s="9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2">
        <f>IF(COUNT(H234:V234)&gt;2,LARGE(H234:V234,1)+LARGE(H234:V234,2),SUM(H234:V234))</f>
        <v>0</v>
      </c>
      <c r="Y234" s="83">
        <f>IF(X234&gt;W234,X234,W234)</f>
        <v>0</v>
      </c>
      <c r="Z234" s="84">
        <f>COUNT(H234:V234)</f>
        <v>0</v>
      </c>
    </row>
    <row r="235" spans="1:26" x14ac:dyDescent="0.3">
      <c r="A235" s="18">
        <v>233</v>
      </c>
      <c r="B235" s="17" t="s">
        <v>24</v>
      </c>
      <c r="C235" s="18">
        <v>2003</v>
      </c>
      <c r="D235" s="18">
        <v>1</v>
      </c>
      <c r="E235" s="17" t="s">
        <v>20</v>
      </c>
      <c r="F235" s="17" t="s">
        <v>25</v>
      </c>
      <c r="G235" s="9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64">
        <v>0</v>
      </c>
      <c r="X235" s="82">
        <f>IF(COUNT(H235:V235)&gt;2,LARGE(H235:V235,1)+LARGE(H235:V235,2),SUM(H235:V235))</f>
        <v>0</v>
      </c>
      <c r="Y235" s="83">
        <f>IF(X235&gt;W235,X235,W235)</f>
        <v>0</v>
      </c>
      <c r="Z235" s="84">
        <f>COUNT(H235:V235)</f>
        <v>0</v>
      </c>
    </row>
    <row r="236" spans="1:26" x14ac:dyDescent="0.3">
      <c r="A236" s="18">
        <v>234</v>
      </c>
      <c r="B236" s="17" t="s">
        <v>285</v>
      </c>
      <c r="C236" s="18">
        <v>1983</v>
      </c>
      <c r="D236" s="18" t="s">
        <v>38</v>
      </c>
      <c r="E236" s="17" t="s">
        <v>20</v>
      </c>
      <c r="F236" s="17" t="s">
        <v>286</v>
      </c>
      <c r="G236" s="95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2">
        <f>IF(COUNT(H236:V236)&gt;2,LARGE(H236:V236,1)+LARGE(H236:V236,2),SUM(H236:V236))</f>
        <v>0</v>
      </c>
      <c r="Y236" s="83">
        <f>IF(X236&gt;W236,X236,W236)</f>
        <v>0</v>
      </c>
      <c r="Z236" s="84">
        <f>COUNT(H236:V236)</f>
        <v>0</v>
      </c>
    </row>
    <row r="237" spans="1:26" x14ac:dyDescent="0.3">
      <c r="A237" s="18">
        <v>235</v>
      </c>
      <c r="B237" s="17" t="s">
        <v>324</v>
      </c>
      <c r="C237" s="18">
        <v>2000</v>
      </c>
      <c r="D237" s="18">
        <v>2</v>
      </c>
      <c r="E237" s="17" t="s">
        <v>35</v>
      </c>
      <c r="F237" s="17" t="s">
        <v>36</v>
      </c>
      <c r="G237" s="95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2">
        <f>IF(COUNT(H237:V237)&gt;2,LARGE(H237:V237,1)+LARGE(H237:V237,2),SUM(H237:V237))</f>
        <v>0</v>
      </c>
      <c r="Y237" s="83">
        <f>IF(X237&gt;W237,X237,W237)</f>
        <v>0</v>
      </c>
      <c r="Z237" s="84">
        <f>COUNT(H237:V237)</f>
        <v>0</v>
      </c>
    </row>
    <row r="238" spans="1:26" x14ac:dyDescent="0.3">
      <c r="A238" s="18">
        <v>236</v>
      </c>
      <c r="B238" s="17" t="s">
        <v>47</v>
      </c>
      <c r="C238" s="18">
        <v>1998</v>
      </c>
      <c r="D238" s="18">
        <v>2</v>
      </c>
      <c r="E238" s="17" t="s">
        <v>20</v>
      </c>
      <c r="F238" s="17" t="s">
        <v>33</v>
      </c>
      <c r="G238" s="9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64">
        <v>0</v>
      </c>
      <c r="X238" s="82">
        <f>IF(COUNT(H238:V238)&gt;2,LARGE(H238:V238,1)+LARGE(H238:V238,2),SUM(H238:V238))</f>
        <v>0</v>
      </c>
      <c r="Y238" s="83">
        <f>IF(X238&gt;W238,X238,W238)</f>
        <v>0</v>
      </c>
      <c r="Z238" s="84">
        <f>COUNT(H238:V238)</f>
        <v>0</v>
      </c>
    </row>
    <row r="239" spans="1:26" x14ac:dyDescent="0.3">
      <c r="A239" s="18">
        <v>237</v>
      </c>
      <c r="B239" s="17" t="s">
        <v>29</v>
      </c>
      <c r="C239" s="18">
        <v>2002</v>
      </c>
      <c r="D239" s="18">
        <v>3</v>
      </c>
      <c r="E239" s="17" t="s">
        <v>20</v>
      </c>
      <c r="F239" s="17" t="s">
        <v>21</v>
      </c>
      <c r="G239" s="9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64">
        <v>0</v>
      </c>
      <c r="X239" s="82">
        <f>IF(COUNT(H239:V239)&gt;2,LARGE(H239:V239,1)+LARGE(H239:V239,2),SUM(H239:V239))</f>
        <v>0</v>
      </c>
      <c r="Y239" s="83">
        <f>IF(X239&gt;W239,X239,W239)</f>
        <v>0</v>
      </c>
      <c r="Z239" s="84">
        <f>COUNT(H239:V239)</f>
        <v>0</v>
      </c>
    </row>
    <row r="240" spans="1:26" x14ac:dyDescent="0.3">
      <c r="A240" s="18">
        <v>238</v>
      </c>
      <c r="B240" s="17" t="s">
        <v>319</v>
      </c>
      <c r="C240" s="18">
        <v>2002</v>
      </c>
      <c r="D240" s="18" t="s">
        <v>19</v>
      </c>
      <c r="E240" s="17" t="s">
        <v>20</v>
      </c>
      <c r="F240" s="17" t="s">
        <v>59</v>
      </c>
      <c r="G240" s="95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64">
        <v>0</v>
      </c>
      <c r="X240" s="82">
        <f>IF(COUNT(H240:V240)&gt;2,LARGE(H240:V240,1)+LARGE(H240:V240,2),SUM(H240:V240))</f>
        <v>0</v>
      </c>
      <c r="Y240" s="83">
        <f>IF(X240&gt;W240,X240,W240)</f>
        <v>0</v>
      </c>
      <c r="Z240" s="84">
        <f>COUNT(H240:V240)</f>
        <v>0</v>
      </c>
    </row>
    <row r="241" spans="1:26" x14ac:dyDescent="0.3">
      <c r="A241" s="18">
        <v>239</v>
      </c>
      <c r="B241" s="17" t="s">
        <v>46</v>
      </c>
      <c r="C241" s="18">
        <v>2004</v>
      </c>
      <c r="D241" s="18" t="s">
        <v>30</v>
      </c>
      <c r="E241" s="17" t="s">
        <v>20</v>
      </c>
      <c r="F241" s="17" t="s">
        <v>21</v>
      </c>
      <c r="G241" s="9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64">
        <v>0</v>
      </c>
      <c r="X241" s="82">
        <f>IF(COUNT(H241:V241)&gt;2,LARGE(H241:V241,1)+LARGE(H241:V241,2),SUM(H241:V241))</f>
        <v>0</v>
      </c>
      <c r="Y241" s="83">
        <f>IF(X241&gt;W241,X241,W241)</f>
        <v>0</v>
      </c>
      <c r="Z241" s="84">
        <f>COUNT(H241:V241)</f>
        <v>0</v>
      </c>
    </row>
    <row r="242" spans="1:26" x14ac:dyDescent="0.3">
      <c r="A242" s="18">
        <v>240</v>
      </c>
      <c r="B242" s="17" t="s">
        <v>244</v>
      </c>
      <c r="C242" s="18">
        <v>2009</v>
      </c>
      <c r="D242" s="18" t="s">
        <v>19</v>
      </c>
      <c r="E242" s="17" t="s">
        <v>20</v>
      </c>
      <c r="F242" s="17" t="s">
        <v>40</v>
      </c>
      <c r="G242" s="95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64">
        <v>0</v>
      </c>
      <c r="X242" s="82">
        <f>IF(COUNT(H242:V242)&gt;2,LARGE(H242:V242,1)+LARGE(H242:V242,2),SUM(H242:V242))</f>
        <v>0</v>
      </c>
      <c r="Y242" s="83">
        <f>IF(X242&gt;W242,X242,W242)</f>
        <v>0</v>
      </c>
      <c r="Z242" s="84">
        <f>COUNT(H242:V242)</f>
        <v>0</v>
      </c>
    </row>
    <row r="243" spans="1:26" x14ac:dyDescent="0.3">
      <c r="A243" s="18">
        <v>241</v>
      </c>
      <c r="B243" s="17" t="s">
        <v>120</v>
      </c>
      <c r="C243" s="18">
        <v>2006</v>
      </c>
      <c r="D243" s="18" t="s">
        <v>28</v>
      </c>
      <c r="E243" s="17" t="s">
        <v>20</v>
      </c>
      <c r="F243" s="17" t="s">
        <v>109</v>
      </c>
      <c r="G243" s="9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64">
        <v>0</v>
      </c>
      <c r="X243" s="82">
        <f>IF(COUNT(H243:V243)&gt;2,LARGE(H243:V243,1)+LARGE(H243:V243,2),SUM(H243:V243))</f>
        <v>0</v>
      </c>
      <c r="Y243" s="83">
        <f>IF(X243&gt;W243,X243,W243)</f>
        <v>0</v>
      </c>
      <c r="Z243" s="84">
        <f>COUNT(H243:V243)</f>
        <v>0</v>
      </c>
    </row>
    <row r="244" spans="1:26" x14ac:dyDescent="0.3">
      <c r="A244" s="18">
        <v>242</v>
      </c>
      <c r="B244" s="17" t="s">
        <v>125</v>
      </c>
      <c r="C244" s="18">
        <v>2005</v>
      </c>
      <c r="D244" s="18" t="s">
        <v>28</v>
      </c>
      <c r="E244" s="17" t="s">
        <v>20</v>
      </c>
      <c r="F244" s="17" t="s">
        <v>21</v>
      </c>
      <c r="G244" s="9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64">
        <v>0</v>
      </c>
      <c r="X244" s="82">
        <f>IF(COUNT(H244:V244)&gt;2,LARGE(H244:V244,1)+LARGE(H244:V244,2),SUM(H244:V244))</f>
        <v>0</v>
      </c>
      <c r="Y244" s="83">
        <f>IF(X244&gt;W244,X244,W244)</f>
        <v>0</v>
      </c>
      <c r="Z244" s="84">
        <f>COUNT(H244:V244)</f>
        <v>0</v>
      </c>
    </row>
    <row r="245" spans="1:26" x14ac:dyDescent="0.3">
      <c r="A245" s="18">
        <v>243</v>
      </c>
      <c r="B245" s="17" t="s">
        <v>169</v>
      </c>
      <c r="C245" s="18">
        <v>2007</v>
      </c>
      <c r="D245" s="18" t="s">
        <v>115</v>
      </c>
      <c r="E245" s="17" t="s">
        <v>20</v>
      </c>
      <c r="F245" s="17" t="s">
        <v>21</v>
      </c>
      <c r="G245" s="95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2">
        <f>IF(COUNT(H245:V245)&gt;2,LARGE(H245:V245,1)+LARGE(H245:V245,2),SUM(H245:V245))</f>
        <v>0</v>
      </c>
      <c r="Y245" s="83">
        <f>IF(X245&gt;W245,X245,W245)</f>
        <v>0</v>
      </c>
      <c r="Z245" s="84">
        <f>COUNT(H245:V245)</f>
        <v>0</v>
      </c>
    </row>
    <row r="246" spans="1:26" x14ac:dyDescent="0.3">
      <c r="A246" s="18">
        <v>244</v>
      </c>
      <c r="B246" s="17" t="s">
        <v>234</v>
      </c>
      <c r="C246" s="18">
        <v>2008</v>
      </c>
      <c r="D246" s="18" t="s">
        <v>19</v>
      </c>
      <c r="E246" s="17" t="s">
        <v>20</v>
      </c>
      <c r="F246" s="17" t="s">
        <v>21</v>
      </c>
      <c r="G246" s="95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2">
        <f>IF(COUNT(H246:V246)&gt;2,LARGE(H246:V246,1)+LARGE(H246:V246,2),SUM(H246:V246))</f>
        <v>0</v>
      </c>
      <c r="Y246" s="83">
        <f>IF(X246&gt;W246,X246,W246)</f>
        <v>0</v>
      </c>
      <c r="Z246" s="84">
        <f>COUNT(H246:V246)</f>
        <v>0</v>
      </c>
    </row>
    <row r="247" spans="1:26" x14ac:dyDescent="0.3">
      <c r="A247" s="18">
        <v>245</v>
      </c>
      <c r="B247" s="17" t="s">
        <v>223</v>
      </c>
      <c r="C247" s="18">
        <v>2009</v>
      </c>
      <c r="D247" s="18" t="s">
        <v>19</v>
      </c>
      <c r="E247" s="17" t="s">
        <v>20</v>
      </c>
      <c r="F247" s="17" t="s">
        <v>109</v>
      </c>
      <c r="G247" s="95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2">
        <f>IF(COUNT(H247:V247)&gt;2,LARGE(H247:V247,1)+LARGE(H247:V247,2),SUM(H247:V247))</f>
        <v>0</v>
      </c>
      <c r="Y247" s="83">
        <f>IF(X247&gt;W247,X247,W247)</f>
        <v>0</v>
      </c>
      <c r="Z247" s="84">
        <f>COUNT(H247:V247)</f>
        <v>0</v>
      </c>
    </row>
    <row r="248" spans="1:26" x14ac:dyDescent="0.3">
      <c r="A248" s="18">
        <v>246</v>
      </c>
      <c r="B248" s="17" t="s">
        <v>229</v>
      </c>
      <c r="C248" s="18">
        <v>2008</v>
      </c>
      <c r="D248" s="18" t="s">
        <v>19</v>
      </c>
      <c r="E248" s="17" t="s">
        <v>20</v>
      </c>
      <c r="F248" s="17" t="s">
        <v>109</v>
      </c>
      <c r="G248" s="95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64">
        <v>0</v>
      </c>
      <c r="X248" s="82">
        <f>IF(COUNT(H248:V248)&gt;2,LARGE(H248:V248,1)+LARGE(H248:V248,2),SUM(H248:V248))</f>
        <v>0</v>
      </c>
      <c r="Y248" s="83">
        <f>IF(X248&gt;W248,X248,W248)</f>
        <v>0</v>
      </c>
      <c r="Z248" s="84">
        <f>COUNT(H248:V248)</f>
        <v>0</v>
      </c>
    </row>
    <row r="249" spans="1:26" x14ac:dyDescent="0.3">
      <c r="A249" s="18">
        <v>247</v>
      </c>
      <c r="B249" s="17" t="s">
        <v>218</v>
      </c>
      <c r="C249" s="18">
        <v>2009</v>
      </c>
      <c r="D249" s="18" t="s">
        <v>28</v>
      </c>
      <c r="E249" s="17" t="s">
        <v>35</v>
      </c>
      <c r="F249" s="17" t="s">
        <v>36</v>
      </c>
      <c r="G249" s="95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2">
        <f>IF(COUNT(H249:V249)&gt;2,LARGE(H249:V249,1)+LARGE(H249:V249,2),SUM(H249:V249))</f>
        <v>0</v>
      </c>
      <c r="Y249" s="83">
        <f>IF(X249&gt;W249,X249,W249)</f>
        <v>0</v>
      </c>
      <c r="Z249" s="84">
        <f>COUNT(H249:V249)</f>
        <v>0</v>
      </c>
    </row>
    <row r="250" spans="1:26" x14ac:dyDescent="0.3">
      <c r="A250" s="18">
        <v>248</v>
      </c>
      <c r="B250" s="17" t="s">
        <v>232</v>
      </c>
      <c r="C250" s="18">
        <v>2008</v>
      </c>
      <c r="D250" s="18" t="s">
        <v>19</v>
      </c>
      <c r="E250" s="17" t="s">
        <v>20</v>
      </c>
      <c r="F250" s="17" t="s">
        <v>59</v>
      </c>
      <c r="G250" s="95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64">
        <v>0</v>
      </c>
      <c r="X250" s="82">
        <f>IF(COUNT(H250:V250)&gt;2,LARGE(H250:V250,1)+LARGE(H250:V250,2),SUM(H250:V250))</f>
        <v>0</v>
      </c>
      <c r="Y250" s="83">
        <f>IF(X250&gt;W250,X250,W250)</f>
        <v>0</v>
      </c>
      <c r="Z250" s="84">
        <f>COUNT(H250:V250)</f>
        <v>0</v>
      </c>
    </row>
    <row r="251" spans="1:26" x14ac:dyDescent="0.3">
      <c r="A251" s="18">
        <v>249</v>
      </c>
      <c r="B251" s="17" t="s">
        <v>170</v>
      </c>
      <c r="C251" s="18">
        <v>2006</v>
      </c>
      <c r="D251" s="18" t="s">
        <v>19</v>
      </c>
      <c r="E251" s="17" t="s">
        <v>20</v>
      </c>
      <c r="F251" s="17" t="s">
        <v>141</v>
      </c>
      <c r="G251" s="9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64">
        <v>0</v>
      </c>
      <c r="X251" s="82">
        <f>IF(COUNT(H251:V251)&gt;2,LARGE(H251:V251,1)+LARGE(H251:V251,2),SUM(H251:V251))</f>
        <v>0</v>
      </c>
      <c r="Y251" s="83">
        <f>IF(X251&gt;W251,X251,W251)</f>
        <v>0</v>
      </c>
      <c r="Z251" s="84">
        <f>COUNT(H251:V251)</f>
        <v>0</v>
      </c>
    </row>
    <row r="252" spans="1:26" x14ac:dyDescent="0.3">
      <c r="A252" s="18">
        <v>250</v>
      </c>
      <c r="B252" s="17" t="s">
        <v>231</v>
      </c>
      <c r="C252" s="18">
        <v>2008</v>
      </c>
      <c r="D252" s="18" t="s">
        <v>19</v>
      </c>
      <c r="E252" s="17" t="s">
        <v>20</v>
      </c>
      <c r="F252" s="17" t="s">
        <v>109</v>
      </c>
      <c r="G252" s="95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2">
        <f>IF(COUNT(H252:V252)&gt;2,LARGE(H252:V252,1)+LARGE(H252:V252,2),SUM(H252:V252))</f>
        <v>0</v>
      </c>
      <c r="Y252" s="83">
        <f>IF(X252&gt;W252,X252,W252)</f>
        <v>0</v>
      </c>
      <c r="Z252" s="84">
        <f>COUNT(H252:V252)</f>
        <v>0</v>
      </c>
    </row>
    <row r="253" spans="1:26" x14ac:dyDescent="0.3">
      <c r="A253" s="18">
        <v>251</v>
      </c>
      <c r="B253" s="17" t="s">
        <v>228</v>
      </c>
      <c r="C253" s="18">
        <v>2008</v>
      </c>
      <c r="D253" s="18" t="s">
        <v>19</v>
      </c>
      <c r="E253" s="17" t="s">
        <v>20</v>
      </c>
      <c r="F253" s="17" t="s">
        <v>59</v>
      </c>
      <c r="G253" s="95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64">
        <v>0</v>
      </c>
      <c r="X253" s="82">
        <f>IF(COUNT(H253:V253)&gt;2,LARGE(H253:V253,1)+LARGE(H253:V253,2),SUM(H253:V253))</f>
        <v>0</v>
      </c>
      <c r="Y253" s="83">
        <f>IF(X253&gt;W253,X253,W253)</f>
        <v>0</v>
      </c>
      <c r="Z253" s="84">
        <f>COUNT(H253:V253)</f>
        <v>0</v>
      </c>
    </row>
    <row r="254" spans="1:26" x14ac:dyDescent="0.3">
      <c r="A254" s="18">
        <v>252</v>
      </c>
      <c r="B254" s="17" t="s">
        <v>205</v>
      </c>
      <c r="C254" s="18">
        <v>2006</v>
      </c>
      <c r="D254" s="18" t="s">
        <v>19</v>
      </c>
      <c r="E254" s="17" t="s">
        <v>35</v>
      </c>
      <c r="F254" s="17" t="s">
        <v>193</v>
      </c>
      <c r="G254" s="95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64">
        <v>0</v>
      </c>
      <c r="X254" s="82">
        <f>IF(COUNT(H254:V254)&gt;2,LARGE(H254:V254,1)+LARGE(H254:V254,2),SUM(H254:V254))</f>
        <v>0</v>
      </c>
      <c r="Y254" s="83">
        <f>IF(X254&gt;W254,X254,W254)</f>
        <v>0</v>
      </c>
      <c r="Z254" s="84">
        <f>COUNT(H254:V254)</f>
        <v>0</v>
      </c>
    </row>
    <row r="255" spans="1:26" x14ac:dyDescent="0.3">
      <c r="A255" s="18">
        <v>253</v>
      </c>
      <c r="B255" s="17" t="s">
        <v>130</v>
      </c>
      <c r="C255" s="18">
        <v>2004</v>
      </c>
      <c r="D255" s="18" t="s">
        <v>19</v>
      </c>
      <c r="E255" s="17" t="s">
        <v>20</v>
      </c>
      <c r="F255" s="17" t="s">
        <v>21</v>
      </c>
      <c r="G255" s="9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64">
        <v>0</v>
      </c>
      <c r="X255" s="82">
        <f>IF(COUNT(H255:V255)&gt;2,LARGE(H255:V255,1)+LARGE(H255:V255,2),SUM(H255:V255))</f>
        <v>0</v>
      </c>
      <c r="Y255" s="83">
        <f>IF(X255&gt;W255,X255,W255)</f>
        <v>0</v>
      </c>
      <c r="Z255" s="84">
        <f>COUNT(H255:V255)</f>
        <v>0</v>
      </c>
    </row>
    <row r="256" spans="1:26" x14ac:dyDescent="0.3">
      <c r="A256" s="18">
        <v>254</v>
      </c>
      <c r="B256" s="17" t="s">
        <v>344</v>
      </c>
      <c r="C256" s="18">
        <v>2007</v>
      </c>
      <c r="D256" s="18" t="s">
        <v>115</v>
      </c>
      <c r="E256" s="17" t="s">
        <v>20</v>
      </c>
      <c r="F256" s="17" t="s">
        <v>21</v>
      </c>
      <c r="G256" s="95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64">
        <v>0</v>
      </c>
      <c r="X256" s="82">
        <f>IF(COUNT(H256:V256)&gt;2,LARGE(H256:V256,1)+LARGE(H256:V256,2),SUM(H256:V256))</f>
        <v>0</v>
      </c>
      <c r="Y256" s="83">
        <f>IF(X256&gt;W256,X256,W256)</f>
        <v>0</v>
      </c>
      <c r="Z256" s="84">
        <f>COUNT(H256:V256)</f>
        <v>0</v>
      </c>
    </row>
    <row r="257" spans="1:26" x14ac:dyDescent="0.3">
      <c r="A257" s="18">
        <v>255</v>
      </c>
      <c r="B257" s="17" t="s">
        <v>207</v>
      </c>
      <c r="C257" s="18">
        <v>2002</v>
      </c>
      <c r="D257" s="18" t="s">
        <v>19</v>
      </c>
      <c r="E257" s="17" t="s">
        <v>35</v>
      </c>
      <c r="F257" s="17" t="s">
        <v>193</v>
      </c>
      <c r="G257" s="95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64">
        <v>0</v>
      </c>
      <c r="X257" s="82">
        <f>IF(COUNT(H257:V257)&gt;2,LARGE(H257:V257,1)+LARGE(H257:V257,2),SUM(H257:V257))</f>
        <v>0</v>
      </c>
      <c r="Y257" s="83">
        <f>IF(X257&gt;W257,X257,W257)</f>
        <v>0</v>
      </c>
      <c r="Z257" s="84">
        <f>COUNT(H257:V257)</f>
        <v>0</v>
      </c>
    </row>
    <row r="258" spans="1:26" x14ac:dyDescent="0.3">
      <c r="A258" s="18">
        <v>256</v>
      </c>
      <c r="B258" s="17" t="s">
        <v>233</v>
      </c>
      <c r="C258" s="18">
        <v>2008</v>
      </c>
      <c r="D258" s="18" t="s">
        <v>19</v>
      </c>
      <c r="E258" s="17" t="s">
        <v>20</v>
      </c>
      <c r="F258" s="17" t="s">
        <v>59</v>
      </c>
      <c r="G258" s="95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64">
        <v>0</v>
      </c>
      <c r="X258" s="82">
        <f>IF(COUNT(H258:V258)&gt;2,LARGE(H258:V258,1)+LARGE(H258:V258,2),SUM(H258:V258))</f>
        <v>0</v>
      </c>
      <c r="Y258" s="83">
        <f>IF(X258&gt;W258,X258,W258)</f>
        <v>0</v>
      </c>
      <c r="Z258" s="84">
        <f>COUNT(H258:V258)</f>
        <v>0</v>
      </c>
    </row>
    <row r="259" spans="1:26" x14ac:dyDescent="0.3">
      <c r="A259" s="18">
        <v>257</v>
      </c>
      <c r="B259" s="17" t="s">
        <v>239</v>
      </c>
      <c r="C259" s="18">
        <v>2009</v>
      </c>
      <c r="D259" s="18" t="s">
        <v>19</v>
      </c>
      <c r="E259" s="17" t="s">
        <v>20</v>
      </c>
      <c r="F259" s="17" t="s">
        <v>59</v>
      </c>
      <c r="G259" s="95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2">
        <f>IF(COUNT(H259:V259)&gt;2,LARGE(H259:V259,1)+LARGE(H259:V259,2),SUM(H259:V259))</f>
        <v>0</v>
      </c>
      <c r="Y259" s="83">
        <f>IF(X259&gt;W259,X259,W259)</f>
        <v>0</v>
      </c>
      <c r="Z259" s="84">
        <f>COUNT(H259:V259)</f>
        <v>0</v>
      </c>
    </row>
    <row r="260" spans="1:26" x14ac:dyDescent="0.3">
      <c r="A260" s="18">
        <v>258</v>
      </c>
      <c r="B260" s="17" t="s">
        <v>235</v>
      </c>
      <c r="C260" s="18">
        <v>2008</v>
      </c>
      <c r="D260" s="18" t="s">
        <v>19</v>
      </c>
      <c r="E260" s="17" t="s">
        <v>20</v>
      </c>
      <c r="F260" s="17" t="s">
        <v>109</v>
      </c>
      <c r="G260" s="95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64">
        <v>0</v>
      </c>
      <c r="X260" s="82">
        <f>IF(COUNT(H260:V260)&gt;2,LARGE(H260:V260,1)+LARGE(H260:V260,2),SUM(H260:V260))</f>
        <v>0</v>
      </c>
      <c r="Y260" s="83">
        <f>IF(X260&gt;W260,X260,W260)</f>
        <v>0</v>
      </c>
      <c r="Z260" s="84">
        <f>COUNT(H260:V260)</f>
        <v>0</v>
      </c>
    </row>
    <row r="261" spans="1:26" x14ac:dyDescent="0.3">
      <c r="A261" s="18">
        <v>259</v>
      </c>
      <c r="B261" s="17" t="s">
        <v>237</v>
      </c>
      <c r="C261" s="18">
        <v>2008</v>
      </c>
      <c r="D261" s="18" t="s">
        <v>19</v>
      </c>
      <c r="E261" s="17" t="s">
        <v>20</v>
      </c>
      <c r="F261" s="17" t="s">
        <v>59</v>
      </c>
      <c r="G261" s="95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2">
        <f>IF(COUNT(H261:V261)&gt;2,LARGE(H261:V261,1)+LARGE(H261:V261,2),SUM(H261:V261))</f>
        <v>0</v>
      </c>
      <c r="Y261" s="83">
        <f>IF(X261&gt;W261,X261,W261)</f>
        <v>0</v>
      </c>
      <c r="Z261" s="84">
        <f>COUNT(H261:V261)</f>
        <v>0</v>
      </c>
    </row>
    <row r="262" spans="1:26" x14ac:dyDescent="0.3">
      <c r="A262" s="18">
        <v>260</v>
      </c>
      <c r="B262" s="17" t="s">
        <v>345</v>
      </c>
      <c r="C262" s="18">
        <v>2007</v>
      </c>
      <c r="D262" s="18" t="s">
        <v>19</v>
      </c>
      <c r="E262" s="17" t="s">
        <v>20</v>
      </c>
      <c r="F262" s="17" t="s">
        <v>59</v>
      </c>
      <c r="G262" s="95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64">
        <v>0</v>
      </c>
      <c r="X262" s="82">
        <f>IF(COUNT(H262:V262)&gt;2,LARGE(H262:V262,1)+LARGE(H262:V262,2),SUM(H262:V262))</f>
        <v>0</v>
      </c>
      <c r="Y262" s="83">
        <f>IF(X262&gt;W262,X262,W262)</f>
        <v>0</v>
      </c>
      <c r="Z262" s="84">
        <f>COUNT(H262:V262)</f>
        <v>0</v>
      </c>
    </row>
    <row r="263" spans="1:26" x14ac:dyDescent="0.3">
      <c r="A263" s="18">
        <v>261</v>
      </c>
      <c r="B263" s="17" t="s">
        <v>321</v>
      </c>
      <c r="C263" s="18">
        <v>2005</v>
      </c>
      <c r="D263" s="18" t="s">
        <v>19</v>
      </c>
      <c r="E263" s="17" t="s">
        <v>20</v>
      </c>
      <c r="F263" s="17" t="s">
        <v>141</v>
      </c>
      <c r="G263" s="95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2">
        <f>IF(COUNT(H263:V263)&gt;2,LARGE(H263:V263,1)+LARGE(H263:V263,2),SUM(H263:V263))</f>
        <v>0</v>
      </c>
      <c r="Y263" s="83">
        <f>IF(X263&gt;W263,X263,W263)</f>
        <v>0</v>
      </c>
      <c r="Z263" s="84">
        <f>COUNT(H263:V263)</f>
        <v>0</v>
      </c>
    </row>
    <row r="264" spans="1:26" x14ac:dyDescent="0.3">
      <c r="A264" s="18">
        <v>262</v>
      </c>
      <c r="B264" s="17" t="s">
        <v>346</v>
      </c>
      <c r="C264" s="18">
        <v>2007</v>
      </c>
      <c r="D264" s="18" t="s">
        <v>19</v>
      </c>
      <c r="E264" s="17" t="s">
        <v>20</v>
      </c>
      <c r="F264" s="17" t="s">
        <v>21</v>
      </c>
      <c r="G264" s="95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64">
        <v>0</v>
      </c>
      <c r="X264" s="82">
        <f>IF(COUNT(H264:V264)&gt;2,LARGE(H264:V264,1)+LARGE(H264:V264,2),SUM(H264:V264))</f>
        <v>0</v>
      </c>
      <c r="Y264" s="83">
        <f>IF(X264&gt;W264,X264,W264)</f>
        <v>0</v>
      </c>
      <c r="Z264" s="84">
        <f>COUNT(H264:V264)</f>
        <v>0</v>
      </c>
    </row>
    <row r="265" spans="1:26" x14ac:dyDescent="0.3">
      <c r="A265" s="18">
        <v>263</v>
      </c>
      <c r="B265" s="17" t="s">
        <v>161</v>
      </c>
      <c r="C265" s="18">
        <v>2005</v>
      </c>
      <c r="D265" s="18" t="s">
        <v>28</v>
      </c>
      <c r="E265" s="17" t="s">
        <v>35</v>
      </c>
      <c r="F265" s="17" t="s">
        <v>36</v>
      </c>
      <c r="G265" s="9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64">
        <v>0</v>
      </c>
      <c r="X265" s="82">
        <f>IF(COUNT(H265:V265)&gt;2,LARGE(H265:V265,1)+LARGE(H265:V265,2),SUM(H265:V265))</f>
        <v>0</v>
      </c>
      <c r="Y265" s="83">
        <f>IF(X265&gt;W265,X265,W265)</f>
        <v>0</v>
      </c>
      <c r="Z265" s="84">
        <f>COUNT(H265:V265)</f>
        <v>0</v>
      </c>
    </row>
    <row r="266" spans="1:26" x14ac:dyDescent="0.3">
      <c r="A266" s="18">
        <v>264</v>
      </c>
      <c r="B266" s="17" t="s">
        <v>242</v>
      </c>
      <c r="C266" s="18">
        <v>2009</v>
      </c>
      <c r="D266" s="18" t="s">
        <v>19</v>
      </c>
      <c r="E266" s="17" t="s">
        <v>20</v>
      </c>
      <c r="F266" s="17" t="s">
        <v>59</v>
      </c>
      <c r="G266" s="95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2">
        <f>IF(COUNT(H266:V266)&gt;2,LARGE(H266:V266,1)+LARGE(H266:V266,2),SUM(H266:V266))</f>
        <v>0</v>
      </c>
      <c r="Y266" s="83">
        <f>IF(X266&gt;W266,X266,W266)</f>
        <v>0</v>
      </c>
      <c r="Z266" s="84">
        <f>COUNT(H266:V266)</f>
        <v>0</v>
      </c>
    </row>
    <row r="267" spans="1:26" x14ac:dyDescent="0.3">
      <c r="A267" s="18">
        <v>265</v>
      </c>
      <c r="B267" s="17" t="s">
        <v>347</v>
      </c>
      <c r="C267" s="18">
        <v>2008</v>
      </c>
      <c r="D267" s="18" t="s">
        <v>19</v>
      </c>
      <c r="E267" s="17" t="s">
        <v>20</v>
      </c>
      <c r="F267" s="17" t="s">
        <v>21</v>
      </c>
      <c r="G267" s="95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2">
        <f>IF(COUNT(H267:V267)&gt;2,LARGE(H267:V267,1)+LARGE(H267:V267,2),SUM(H267:V267))</f>
        <v>0</v>
      </c>
      <c r="Y267" s="83">
        <f>IF(X267&gt;W267,X267,W267)</f>
        <v>0</v>
      </c>
      <c r="Z267" s="84">
        <f>COUNT(H267:V267)</f>
        <v>0</v>
      </c>
    </row>
    <row r="268" spans="1:26" x14ac:dyDescent="0.3">
      <c r="A268" s="18">
        <v>266</v>
      </c>
      <c r="B268" s="17" t="s">
        <v>211</v>
      </c>
      <c r="C268" s="18">
        <v>2008</v>
      </c>
      <c r="D268" s="18" t="s">
        <v>19</v>
      </c>
      <c r="E268" s="17" t="s">
        <v>35</v>
      </c>
      <c r="F268" s="17" t="s">
        <v>193</v>
      </c>
      <c r="G268" s="95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2">
        <f>IF(COUNT(H268:V268)&gt;2,LARGE(H268:V268,1)+LARGE(H268:V268,2),SUM(H268:V268))</f>
        <v>0</v>
      </c>
      <c r="Y268" s="83">
        <f>IF(X268&gt;W268,X268,W268)</f>
        <v>0</v>
      </c>
      <c r="Z268" s="84">
        <f>COUNT(H268:V268)</f>
        <v>0</v>
      </c>
    </row>
    <row r="269" spans="1:26" x14ac:dyDescent="0.3">
      <c r="A269" s="18">
        <v>267</v>
      </c>
      <c r="B269" s="17" t="s">
        <v>131</v>
      </c>
      <c r="C269" s="18">
        <v>2007</v>
      </c>
      <c r="D269" s="18" t="s">
        <v>19</v>
      </c>
      <c r="E269" s="17" t="s">
        <v>20</v>
      </c>
      <c r="F269" s="17" t="s">
        <v>59</v>
      </c>
      <c r="G269" s="9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64">
        <v>0</v>
      </c>
      <c r="X269" s="82">
        <f>IF(COUNT(H269:V269)&gt;2,LARGE(H269:V269,1)+LARGE(H269:V269,2),SUM(H269:V269))</f>
        <v>0</v>
      </c>
      <c r="Y269" s="83">
        <f>IF(X269&gt;W269,X269,W269)</f>
        <v>0</v>
      </c>
      <c r="Z269" s="84">
        <f>COUNT(H269:V269)</f>
        <v>0</v>
      </c>
    </row>
    <row r="270" spans="1:26" x14ac:dyDescent="0.3">
      <c r="A270" s="18">
        <v>268</v>
      </c>
      <c r="B270" s="17" t="s">
        <v>175</v>
      </c>
      <c r="C270" s="18">
        <v>2007</v>
      </c>
      <c r="D270" s="18" t="s">
        <v>19</v>
      </c>
      <c r="E270" s="17" t="s">
        <v>20</v>
      </c>
      <c r="F270" s="17" t="s">
        <v>109</v>
      </c>
      <c r="G270" s="9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64">
        <v>0</v>
      </c>
      <c r="X270" s="82">
        <f>IF(COUNT(H270:V270)&gt;2,LARGE(H270:V270,1)+LARGE(H270:V270,2),SUM(H270:V270))</f>
        <v>0</v>
      </c>
      <c r="Y270" s="83">
        <f>IF(X270&gt;W270,X270,W270)</f>
        <v>0</v>
      </c>
      <c r="Z270" s="84">
        <f>COUNT(H270:V270)</f>
        <v>0</v>
      </c>
    </row>
    <row r="271" spans="1:26" x14ac:dyDescent="0.3">
      <c r="A271" s="18">
        <v>269</v>
      </c>
      <c r="B271" s="17" t="s">
        <v>173</v>
      </c>
      <c r="C271" s="18">
        <v>2006</v>
      </c>
      <c r="D271" s="18" t="s">
        <v>19</v>
      </c>
      <c r="E271" s="17" t="s">
        <v>20</v>
      </c>
      <c r="F271" s="17" t="s">
        <v>21</v>
      </c>
      <c r="G271" s="9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64">
        <v>0</v>
      </c>
      <c r="X271" s="82">
        <f>IF(COUNT(H271:V271)&gt;2,LARGE(H271:V271,1)+LARGE(H271:V271,2),SUM(H271:V271))</f>
        <v>0</v>
      </c>
      <c r="Y271" s="83">
        <f>IF(X271&gt;W271,X271,W271)</f>
        <v>0</v>
      </c>
      <c r="Z271" s="84">
        <f>COUNT(H271:V271)</f>
        <v>0</v>
      </c>
    </row>
    <row r="272" spans="1:26" x14ac:dyDescent="0.3">
      <c r="A272" s="18">
        <v>270</v>
      </c>
      <c r="B272" s="17" t="s">
        <v>176</v>
      </c>
      <c r="C272" s="18">
        <v>2006</v>
      </c>
      <c r="D272" s="18" t="s">
        <v>19</v>
      </c>
      <c r="E272" s="17" t="s">
        <v>20</v>
      </c>
      <c r="F272" s="17" t="s">
        <v>109</v>
      </c>
      <c r="G272" s="9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64">
        <v>0</v>
      </c>
      <c r="X272" s="82">
        <f>IF(COUNT(H272:V272)&gt;2,LARGE(H272:V272,1)+LARGE(H272:V272,2),SUM(H272:V272))</f>
        <v>0</v>
      </c>
      <c r="Y272" s="83">
        <f>IF(X272&gt;W272,X272,W272)</f>
        <v>0</v>
      </c>
      <c r="Z272" s="84">
        <f>COUNT(H272:V272)</f>
        <v>0</v>
      </c>
    </row>
    <row r="273" spans="1:26" x14ac:dyDescent="0.3">
      <c r="A273" s="18">
        <v>271</v>
      </c>
      <c r="B273" s="17" t="s">
        <v>181</v>
      </c>
      <c r="C273" s="18">
        <v>2006</v>
      </c>
      <c r="D273" s="18" t="s">
        <v>19</v>
      </c>
      <c r="E273" s="17" t="s">
        <v>20</v>
      </c>
      <c r="F273" s="17" t="s">
        <v>21</v>
      </c>
      <c r="G273" s="9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64">
        <v>0</v>
      </c>
      <c r="X273" s="82">
        <f>IF(COUNT(H273:V273)&gt;2,LARGE(H273:V273,1)+LARGE(H273:V273,2),SUM(H273:V273))</f>
        <v>0</v>
      </c>
      <c r="Y273" s="83">
        <f>IF(X273&gt;W273,X273,W273)</f>
        <v>0</v>
      </c>
      <c r="Z273" s="84">
        <f>COUNT(H273:V273)</f>
        <v>0</v>
      </c>
    </row>
    <row r="274" spans="1:26" x14ac:dyDescent="0.3">
      <c r="A274" s="18">
        <v>272</v>
      </c>
      <c r="B274" s="17" t="s">
        <v>26</v>
      </c>
      <c r="C274" s="18">
        <v>1986</v>
      </c>
      <c r="D274" s="18">
        <v>1</v>
      </c>
      <c r="E274" s="17" t="s">
        <v>20</v>
      </c>
      <c r="F274" s="17"/>
      <c r="G274" s="9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64">
        <v>0</v>
      </c>
      <c r="X274" s="82">
        <f>IF(COUNT(H274:V274)&gt;2,LARGE(H274:V274,1)+LARGE(H274:V274,2),SUM(H274:V274))</f>
        <v>0</v>
      </c>
      <c r="Y274" s="83">
        <f>IF(X274&gt;W274,X274,W274)</f>
        <v>0</v>
      </c>
      <c r="Z274" s="84">
        <f>COUNT(H274:V274)</f>
        <v>0</v>
      </c>
    </row>
    <row r="275" spans="1:26" x14ac:dyDescent="0.3">
      <c r="A275" s="18">
        <v>273</v>
      </c>
      <c r="B275" s="17" t="s">
        <v>37</v>
      </c>
      <c r="C275" s="18">
        <v>1976</v>
      </c>
      <c r="D275" s="18" t="s">
        <v>38</v>
      </c>
      <c r="E275" s="17" t="s">
        <v>20</v>
      </c>
      <c r="F275" s="17"/>
      <c r="G275" s="9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64">
        <v>0</v>
      </c>
      <c r="X275" s="82">
        <f>IF(COUNT(H275:V275)&gt;2,LARGE(H275:V275,1)+LARGE(H275:V275,2),SUM(H275:V275))</f>
        <v>0</v>
      </c>
      <c r="Y275" s="83">
        <f>IF(X275&gt;W275,X275,W275)</f>
        <v>0</v>
      </c>
      <c r="Z275" s="84">
        <f>COUNT(H275:V275)</f>
        <v>0</v>
      </c>
    </row>
    <row r="276" spans="1:26" x14ac:dyDescent="0.3">
      <c r="A276" s="18">
        <v>274</v>
      </c>
      <c r="B276" s="17" t="s">
        <v>42</v>
      </c>
      <c r="C276" s="18">
        <v>1987</v>
      </c>
      <c r="D276" s="18">
        <v>1</v>
      </c>
      <c r="E276" s="17" t="s">
        <v>20</v>
      </c>
      <c r="F276" s="17"/>
      <c r="G276" s="9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64">
        <v>0</v>
      </c>
      <c r="X276" s="82">
        <f>IF(COUNT(H276:V276)&gt;2,LARGE(H276:V276,1)+LARGE(H276:V276,2),SUM(H276:V276))</f>
        <v>0</v>
      </c>
      <c r="Y276" s="83">
        <f>IF(X276&gt;W276,X276,W276)</f>
        <v>0</v>
      </c>
      <c r="Z276" s="84">
        <f>COUNT(H276:V276)</f>
        <v>0</v>
      </c>
    </row>
    <row r="277" spans="1:26" x14ac:dyDescent="0.3">
      <c r="A277" s="18">
        <v>275</v>
      </c>
      <c r="B277" s="17" t="s">
        <v>48</v>
      </c>
      <c r="C277" s="18">
        <v>1983</v>
      </c>
      <c r="D277" s="18" t="s">
        <v>38</v>
      </c>
      <c r="E277" s="17" t="s">
        <v>20</v>
      </c>
      <c r="F277" s="17" t="s">
        <v>286</v>
      </c>
      <c r="G277" s="95">
        <v>2000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64">
        <v>0</v>
      </c>
      <c r="X277" s="82">
        <f>IF(COUNT(H277:V277)&gt;2,LARGE(H277:V277,1)+LARGE(H277:V277,2),SUM(H277:V277))</f>
        <v>0</v>
      </c>
      <c r="Y277" s="83">
        <f>IF(X277&gt;W277,X277,W277)</f>
        <v>0</v>
      </c>
      <c r="Z277" s="84">
        <f>COUNT(H277:V277)</f>
        <v>0</v>
      </c>
    </row>
    <row r="278" spans="1:26" x14ac:dyDescent="0.3">
      <c r="A278" s="18">
        <v>276</v>
      </c>
      <c r="B278" s="17" t="s">
        <v>51</v>
      </c>
      <c r="C278" s="18">
        <v>1997</v>
      </c>
      <c r="D278" s="18">
        <v>2</v>
      </c>
      <c r="E278" s="17" t="s">
        <v>20</v>
      </c>
      <c r="F278" s="17" t="s">
        <v>33</v>
      </c>
      <c r="G278" s="9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64">
        <v>0</v>
      </c>
      <c r="X278" s="82">
        <f>IF(COUNT(H278:V278)&gt;2,LARGE(H278:V278,1)+LARGE(H278:V278,2),SUM(H278:V278))</f>
        <v>0</v>
      </c>
      <c r="Y278" s="83">
        <f>IF(X278&gt;W278,X278,W278)</f>
        <v>0</v>
      </c>
      <c r="Z278" s="84">
        <f>COUNT(H278:V278)</f>
        <v>0</v>
      </c>
    </row>
    <row r="279" spans="1:26" x14ac:dyDescent="0.3">
      <c r="A279" s="18">
        <v>277</v>
      </c>
      <c r="B279" s="17" t="s">
        <v>128</v>
      </c>
      <c r="C279" s="18">
        <v>2008</v>
      </c>
      <c r="D279" s="18" t="s">
        <v>19</v>
      </c>
      <c r="E279" s="17" t="s">
        <v>20</v>
      </c>
      <c r="F279" s="17" t="s">
        <v>21</v>
      </c>
      <c r="G279" s="9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64">
        <v>0</v>
      </c>
      <c r="X279" s="82">
        <f>IF(COUNT(H279:V279)&gt;2,LARGE(H279:V279,1)+LARGE(H279:V279,2),SUM(H279:V279))</f>
        <v>0</v>
      </c>
      <c r="Y279" s="83">
        <f>IF(X279&gt;W279,X279,W279)</f>
        <v>0</v>
      </c>
      <c r="Z279" s="84">
        <f>COUNT(H279:V279)</f>
        <v>0</v>
      </c>
    </row>
    <row r="280" spans="1:26" x14ac:dyDescent="0.3">
      <c r="A280" s="18">
        <v>278</v>
      </c>
      <c r="B280" s="17" t="s">
        <v>353</v>
      </c>
      <c r="C280" s="18">
        <v>1971</v>
      </c>
      <c r="D280" s="18">
        <v>1</v>
      </c>
      <c r="E280" s="17" t="s">
        <v>354</v>
      </c>
      <c r="F280" s="17"/>
      <c r="G280" s="95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64">
        <v>0</v>
      </c>
      <c r="X280" s="82">
        <f>IF(COUNT(H280:V280)&gt;2,LARGE(H280:V280,1)+LARGE(H280:V280,2),SUM(H280:V280))</f>
        <v>0</v>
      </c>
      <c r="Y280" s="83">
        <f>IF(X280&gt;W280,X280,W280)</f>
        <v>0</v>
      </c>
      <c r="Z280" s="84">
        <f>COUNT(H280:V280)</f>
        <v>0</v>
      </c>
    </row>
    <row r="281" spans="1:26" x14ac:dyDescent="0.3">
      <c r="A281" s="18">
        <v>279</v>
      </c>
      <c r="B281" s="17" t="s">
        <v>287</v>
      </c>
      <c r="C281" s="18">
        <v>1998</v>
      </c>
      <c r="D281" s="77">
        <v>3</v>
      </c>
      <c r="E281" s="17" t="s">
        <v>20</v>
      </c>
      <c r="F281" s="17" t="s">
        <v>33</v>
      </c>
      <c r="G281" s="95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64">
        <v>0</v>
      </c>
      <c r="X281" s="82">
        <f>IF(COUNT(H281:V281)&gt;2,LARGE(H281:V281,1)+LARGE(H281:V281,2),SUM(H281:V281))</f>
        <v>0</v>
      </c>
      <c r="Y281" s="83">
        <f>IF(X281&gt;W281,X281,W281)</f>
        <v>0</v>
      </c>
      <c r="Z281" s="84">
        <f>COUNT(H281:V281)</f>
        <v>0</v>
      </c>
    </row>
    <row r="282" spans="1:26" x14ac:dyDescent="0.3">
      <c r="A282" s="18">
        <v>280</v>
      </c>
      <c r="B282" s="17" t="s">
        <v>398</v>
      </c>
      <c r="C282" s="18">
        <v>1968</v>
      </c>
      <c r="D282" s="18" t="s">
        <v>22</v>
      </c>
      <c r="E282" s="17" t="s">
        <v>35</v>
      </c>
      <c r="F282" s="17"/>
      <c r="G282" s="95"/>
      <c r="H282" s="17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2">
        <f>IF(COUNT(H282:V282)&gt;2,LARGE(H282:V282,1)+LARGE(H282:V282,2),SUM(H282:V282))</f>
        <v>0</v>
      </c>
      <c r="Y282" s="83">
        <f>IF(X282&gt;W282,X282,W282)</f>
        <v>0</v>
      </c>
      <c r="Z282" s="84">
        <f>COUNT(H282:V282)</f>
        <v>0</v>
      </c>
    </row>
    <row r="283" spans="1:26" x14ac:dyDescent="0.3">
      <c r="A283" s="18">
        <v>281</v>
      </c>
      <c r="B283" s="17" t="s">
        <v>320</v>
      </c>
      <c r="C283" s="18">
        <v>2005</v>
      </c>
      <c r="D283" s="18" t="s">
        <v>19</v>
      </c>
      <c r="E283" s="17" t="s">
        <v>20</v>
      </c>
      <c r="F283" s="17" t="s">
        <v>59</v>
      </c>
      <c r="G283" s="95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2">
        <f>IF(COUNT(H283:V283)&gt;2,LARGE(H283:V283,1)+LARGE(H283:V283,2),SUM(H283:V283))</f>
        <v>0</v>
      </c>
      <c r="Y283" s="83">
        <f>IF(X283&gt;W283,X283,W283)</f>
        <v>0</v>
      </c>
      <c r="Z283" s="84">
        <f>COUNT(H283:V283)</f>
        <v>0</v>
      </c>
    </row>
    <row r="284" spans="1:26" x14ac:dyDescent="0.3">
      <c r="A284" s="18">
        <v>282</v>
      </c>
      <c r="B284" s="17" t="s">
        <v>519</v>
      </c>
      <c r="C284" s="18">
        <v>1994</v>
      </c>
      <c r="D284" s="18" t="s">
        <v>22</v>
      </c>
      <c r="E284" s="17" t="s">
        <v>20</v>
      </c>
      <c r="F284" s="17" t="s">
        <v>141</v>
      </c>
      <c r="G284" s="95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2">
        <f>IF(COUNT(H284:V284)&gt;2,LARGE(H284:V284,1)+LARGE(H284:V284,2),SUM(H284:V284))</f>
        <v>0</v>
      </c>
      <c r="Y284" s="83">
        <f>IF(X284&gt;W284,X284,W284)</f>
        <v>0</v>
      </c>
      <c r="Z284" s="84">
        <f>COUNT(H284:V284)</f>
        <v>0</v>
      </c>
    </row>
    <row r="285" spans="1:26" x14ac:dyDescent="0.3">
      <c r="A285" s="18">
        <v>283</v>
      </c>
      <c r="B285" s="17" t="s">
        <v>453</v>
      </c>
      <c r="C285" s="18">
        <v>2011</v>
      </c>
      <c r="D285" s="18" t="s">
        <v>454</v>
      </c>
      <c r="E285" s="17" t="s">
        <v>35</v>
      </c>
      <c r="F285" s="17" t="s">
        <v>36</v>
      </c>
      <c r="G285" s="95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2">
        <f>IF(COUNT(H285:V285)&gt;2,LARGE(H285:V285,1)+LARGE(H285:V285,2),SUM(H285:V285))</f>
        <v>0</v>
      </c>
      <c r="Y285" s="83">
        <f>IF(X285&gt;W285,X285,W285)</f>
        <v>0</v>
      </c>
      <c r="Z285" s="84">
        <f>COUNT(H285:V285)</f>
        <v>0</v>
      </c>
    </row>
    <row r="286" spans="1:26" x14ac:dyDescent="0.3">
      <c r="A286" s="18">
        <v>284</v>
      </c>
      <c r="B286" s="21" t="s">
        <v>421</v>
      </c>
      <c r="C286" s="18">
        <v>1973</v>
      </c>
      <c r="D286" s="18" t="s">
        <v>19</v>
      </c>
      <c r="E286" s="17" t="s">
        <v>20</v>
      </c>
      <c r="F286" s="17"/>
      <c r="G286" s="95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64">
        <v>0</v>
      </c>
      <c r="X286" s="82">
        <f>IF(COUNT(H286:V286)&gt;2,LARGE(H286:V286,1)+LARGE(H286:V286,2),SUM(H286:V286))</f>
        <v>0</v>
      </c>
      <c r="Y286" s="83">
        <f>IF(X286&gt;W286,X286,W286)</f>
        <v>0</v>
      </c>
      <c r="Z286" s="84">
        <f>COUNT(H286:V286)</f>
        <v>0</v>
      </c>
    </row>
    <row r="287" spans="1:26" x14ac:dyDescent="0.3">
      <c r="A287" s="18">
        <v>285</v>
      </c>
      <c r="B287" s="17" t="s">
        <v>458</v>
      </c>
      <c r="C287" s="18">
        <v>1993</v>
      </c>
      <c r="D287" s="18">
        <v>1</v>
      </c>
      <c r="E287" s="17" t="s">
        <v>20</v>
      </c>
      <c r="F287" s="17" t="s">
        <v>356</v>
      </c>
      <c r="G287" s="95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64">
        <v>0</v>
      </c>
      <c r="X287" s="82">
        <f>IF(COUNT(H287:V287)&gt;2,LARGE(H287:V287,1)+LARGE(H287:V287,2),SUM(H287:V287))</f>
        <v>0</v>
      </c>
      <c r="Y287" s="83">
        <f>IF(X287&gt;W287,X287,W287)</f>
        <v>0</v>
      </c>
      <c r="Z287" s="84">
        <f>COUNT(H287:V287)</f>
        <v>0</v>
      </c>
    </row>
    <row r="288" spans="1:26" x14ac:dyDescent="0.3">
      <c r="A288" s="18">
        <v>286</v>
      </c>
      <c r="B288" s="17" t="s">
        <v>462</v>
      </c>
      <c r="C288" s="18">
        <v>1988</v>
      </c>
      <c r="D288" s="18">
        <v>2</v>
      </c>
      <c r="E288" s="17" t="s">
        <v>20</v>
      </c>
      <c r="F288" s="17"/>
      <c r="G288" s="95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64">
        <v>0</v>
      </c>
      <c r="X288" s="82">
        <f>IF(COUNT(H288:V288)&gt;2,LARGE(H288:V288,1)+LARGE(H288:V288,2),SUM(H288:V288))</f>
        <v>0</v>
      </c>
      <c r="Y288" s="83">
        <f>IF(X288&gt;W288,X288,W288)</f>
        <v>0</v>
      </c>
      <c r="Z288" s="84">
        <f>COUNT(H288:V288)</f>
        <v>0</v>
      </c>
    </row>
    <row r="289" spans="1:26" x14ac:dyDescent="0.3">
      <c r="A289" s="18">
        <v>287</v>
      </c>
      <c r="B289" s="17" t="s">
        <v>463</v>
      </c>
      <c r="C289" s="18">
        <v>2002</v>
      </c>
      <c r="D289" s="18" t="s">
        <v>22</v>
      </c>
      <c r="E289" s="17" t="s">
        <v>20</v>
      </c>
      <c r="F289" s="17"/>
      <c r="G289" s="95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64">
        <v>0</v>
      </c>
      <c r="X289" s="82">
        <f>IF(COUNT(H289:V289)&gt;2,LARGE(H289:V289,1)+LARGE(H289:V289,2),SUM(H289:V289))</f>
        <v>0</v>
      </c>
      <c r="Y289" s="83">
        <f>IF(X289&gt;W289,X289,W289)</f>
        <v>0</v>
      </c>
      <c r="Z289" s="84">
        <f>COUNT(H289:V289)</f>
        <v>0</v>
      </c>
    </row>
    <row r="290" spans="1:26" x14ac:dyDescent="0.3">
      <c r="A290" s="18">
        <v>288</v>
      </c>
      <c r="B290" s="17" t="s">
        <v>518</v>
      </c>
      <c r="C290" s="18">
        <v>1995</v>
      </c>
      <c r="D290" s="18">
        <v>1</v>
      </c>
      <c r="E290" s="17" t="s">
        <v>20</v>
      </c>
      <c r="F290" s="17" t="s">
        <v>179</v>
      </c>
      <c r="G290" s="95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64">
        <v>0</v>
      </c>
      <c r="X290" s="82">
        <f>IF(COUNT(H290:V290)&gt;2,LARGE(H290:V290,1)+LARGE(H290:V290,2),SUM(H290:V290))</f>
        <v>0</v>
      </c>
      <c r="Y290" s="83">
        <f>IF(X290&gt;W290,X290,W290)</f>
        <v>0</v>
      </c>
      <c r="Z290" s="84">
        <f>COUNT(H290:V290)</f>
        <v>0</v>
      </c>
    </row>
    <row r="291" spans="1:26" x14ac:dyDescent="0.3">
      <c r="A291" s="18">
        <v>289</v>
      </c>
      <c r="B291" s="17" t="s">
        <v>520</v>
      </c>
      <c r="C291" s="18">
        <v>1998</v>
      </c>
      <c r="D291" s="18" t="s">
        <v>19</v>
      </c>
      <c r="E291" s="17" t="s">
        <v>20</v>
      </c>
      <c r="F291" s="17"/>
      <c r="G291" s="95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64">
        <v>0</v>
      </c>
      <c r="X291" s="82">
        <f>IF(COUNT(H291:V291)&gt;2,LARGE(H291:V291,1)+LARGE(H291:V291,2),SUM(H291:V291))</f>
        <v>0</v>
      </c>
      <c r="Y291" s="83">
        <f>IF(X291&gt;W291,X291,W291)</f>
        <v>0</v>
      </c>
      <c r="Z291" s="84">
        <f>COUNT(H291:V291)</f>
        <v>0</v>
      </c>
    </row>
    <row r="292" spans="1:26" x14ac:dyDescent="0.3">
      <c r="A292" s="18">
        <v>290</v>
      </c>
      <c r="B292" s="17" t="s">
        <v>521</v>
      </c>
      <c r="C292" s="18"/>
      <c r="D292" s="18">
        <v>2</v>
      </c>
      <c r="E292" s="17" t="s">
        <v>20</v>
      </c>
      <c r="F292" s="17"/>
      <c r="G292" s="95">
        <v>2000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64">
        <v>0</v>
      </c>
      <c r="X292" s="82">
        <f>IF(COUNT(H292:V292)&gt;2,LARGE(H292:V292,1)+LARGE(H292:V292,2),SUM(H292:V292))</f>
        <v>0</v>
      </c>
      <c r="Y292" s="83">
        <f>IF(X292&gt;W292,X292,W292)</f>
        <v>0</v>
      </c>
      <c r="Z292" s="84">
        <f>COUNT(H292:V292)</f>
        <v>0</v>
      </c>
    </row>
    <row r="293" spans="1:26" x14ac:dyDescent="0.3">
      <c r="A293" s="18">
        <v>291</v>
      </c>
      <c r="B293" s="17" t="s">
        <v>554</v>
      </c>
      <c r="C293" s="18">
        <v>2003</v>
      </c>
      <c r="D293" s="18">
        <v>1</v>
      </c>
      <c r="E293" s="17" t="s">
        <v>20</v>
      </c>
      <c r="F293" s="17" t="s">
        <v>556</v>
      </c>
      <c r="G293" s="95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64">
        <v>0</v>
      </c>
      <c r="X293" s="82">
        <f>IF(COUNT(H293:V293)&gt;2,LARGE(H293:V293,1)+LARGE(H293:V293,2),SUM(H293:V293))</f>
        <v>0</v>
      </c>
      <c r="Y293" s="83">
        <f>IF(X293&gt;W293,X293,W293)</f>
        <v>0</v>
      </c>
      <c r="Z293" s="84">
        <f>COUNT(H293:V293)</f>
        <v>0</v>
      </c>
    </row>
    <row r="294" spans="1:26" x14ac:dyDescent="0.3">
      <c r="A294" s="18">
        <v>292</v>
      </c>
      <c r="B294" s="17" t="s">
        <v>555</v>
      </c>
      <c r="C294" s="18">
        <v>1987</v>
      </c>
      <c r="D294" s="18">
        <v>1</v>
      </c>
      <c r="E294" s="17" t="s">
        <v>20</v>
      </c>
      <c r="F294" s="17"/>
      <c r="G294" s="95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64">
        <v>0</v>
      </c>
      <c r="X294" s="82">
        <f>IF(COUNT(H294:V294)&gt;2,LARGE(H294:V294,1)+LARGE(H294:V294,2),SUM(H294:V294))</f>
        <v>0</v>
      </c>
      <c r="Y294" s="83">
        <f>IF(X294&gt;W294,X294,W294)</f>
        <v>0</v>
      </c>
      <c r="Z294" s="84">
        <f>COUNT(H294:V294)</f>
        <v>0</v>
      </c>
    </row>
    <row r="295" spans="1:26" x14ac:dyDescent="0.3">
      <c r="A295" s="18">
        <v>293</v>
      </c>
      <c r="B295" s="17" t="s">
        <v>627</v>
      </c>
      <c r="C295" s="94">
        <v>1965</v>
      </c>
      <c r="D295" s="18" t="s">
        <v>19</v>
      </c>
      <c r="E295" s="17" t="s">
        <v>20</v>
      </c>
      <c r="F295" s="17"/>
      <c r="G295" s="95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64">
        <v>0</v>
      </c>
      <c r="X295" s="82">
        <f>IF(COUNT(H295:V295)&gt;2,LARGE(H295:V295,1)+LARGE(H295:V295,2),SUM(H295:V295))</f>
        <v>0</v>
      </c>
      <c r="Y295" s="83">
        <f>IF(X295&gt;W295,X295,W295)</f>
        <v>0</v>
      </c>
      <c r="Z295" s="84">
        <f>COUNT(H295:V295)</f>
        <v>0</v>
      </c>
    </row>
    <row r="296" spans="1:26" x14ac:dyDescent="0.3">
      <c r="A296" s="18">
        <v>294</v>
      </c>
      <c r="B296" s="17" t="s">
        <v>635</v>
      </c>
      <c r="C296" s="18">
        <v>2014</v>
      </c>
      <c r="D296" s="18" t="s">
        <v>19</v>
      </c>
      <c r="E296" s="17" t="s">
        <v>20</v>
      </c>
      <c r="F296" s="17" t="s">
        <v>615</v>
      </c>
      <c r="G296" s="95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64">
        <v>0</v>
      </c>
      <c r="X296" s="82">
        <f>IF(COUNT(H296:V296)&gt;2,LARGE(H296:V296,1)+LARGE(H296:V296,2),SUM(H296:V296))</f>
        <v>0</v>
      </c>
      <c r="Y296" s="83">
        <f>IF(X296&gt;W296,X296,W296)</f>
        <v>0</v>
      </c>
      <c r="Z296" s="84">
        <f>COUNT(H296:V296)</f>
        <v>0</v>
      </c>
    </row>
    <row r="297" spans="1:26" x14ac:dyDescent="0.3">
      <c r="A297" s="18">
        <v>295</v>
      </c>
      <c r="B297" s="17" t="s">
        <v>684</v>
      </c>
      <c r="C297" s="18"/>
      <c r="D297" s="18"/>
      <c r="E297" s="17" t="s">
        <v>20</v>
      </c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64">
        <v>0</v>
      </c>
      <c r="X297" s="82">
        <f>IF(COUNT(H297:V297)&gt;2,LARGE(H297:V297,1)+LARGE(H297:V297,2),SUM(H297:V297))</f>
        <v>0</v>
      </c>
      <c r="Y297" s="83">
        <f>IF(X297&gt;W297,X297,W297)</f>
        <v>0</v>
      </c>
      <c r="Z297" s="84">
        <f>COUNT(H297:V297)</f>
        <v>0</v>
      </c>
    </row>
    <row r="298" spans="1:26" x14ac:dyDescent="0.3">
      <c r="A298" s="18">
        <v>296</v>
      </c>
      <c r="B298" s="17" t="s">
        <v>743</v>
      </c>
      <c r="C298" s="94">
        <v>2014</v>
      </c>
      <c r="D298" s="18" t="s">
        <v>19</v>
      </c>
      <c r="E298" s="17" t="s">
        <v>20</v>
      </c>
      <c r="F298" s="17" t="s">
        <v>633</v>
      </c>
      <c r="G298" s="95">
        <v>2000</v>
      </c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64">
        <v>0</v>
      </c>
      <c r="X298" s="82">
        <f>IF(COUNT(H298:V298)&gt;2,LARGE(H298:V298,1)+LARGE(H298:V298,2),SUM(H298:V298))</f>
        <v>0</v>
      </c>
      <c r="Y298" s="83">
        <f>IF(X298&gt;W298,X298,W298)</f>
        <v>0</v>
      </c>
      <c r="Z298" s="84">
        <f>COUNT(H298:V298)</f>
        <v>0</v>
      </c>
    </row>
    <row r="299" spans="1:26" x14ac:dyDescent="0.3">
      <c r="A299" s="18">
        <v>297</v>
      </c>
      <c r="B299" s="17" t="s">
        <v>744</v>
      </c>
      <c r="C299" s="94">
        <v>2013</v>
      </c>
      <c r="D299" s="18" t="s">
        <v>19</v>
      </c>
      <c r="E299" s="17" t="s">
        <v>20</v>
      </c>
      <c r="F299" s="17" t="s">
        <v>328</v>
      </c>
      <c r="G299" s="95">
        <v>2000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64">
        <v>0</v>
      </c>
      <c r="X299" s="82">
        <f>IF(COUNT(H299:V299)&gt;2,LARGE(H299:V299,1)+LARGE(H299:V299,2),SUM(H299:V299))</f>
        <v>0</v>
      </c>
      <c r="Y299" s="83">
        <f>IF(X299&gt;W299,X299,W299)</f>
        <v>0</v>
      </c>
      <c r="Z299" s="84">
        <f>COUNT(H299:V299)</f>
        <v>0</v>
      </c>
    </row>
    <row r="300" spans="1:26" x14ac:dyDescent="0.3">
      <c r="A300" s="18">
        <v>298</v>
      </c>
      <c r="B300" s="17" t="s">
        <v>745</v>
      </c>
      <c r="C300" s="94">
        <v>2013</v>
      </c>
      <c r="D300" s="18" t="s">
        <v>19</v>
      </c>
      <c r="E300" s="17" t="s">
        <v>20</v>
      </c>
      <c r="F300" s="17" t="s">
        <v>328</v>
      </c>
      <c r="G300" s="95">
        <v>2000</v>
      </c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64">
        <v>0</v>
      </c>
      <c r="X300" s="82">
        <f>IF(COUNT(H300:V300)&gt;2,LARGE(H300:V300,1)+LARGE(H300:V300,2),SUM(H300:V300))</f>
        <v>0</v>
      </c>
      <c r="Y300" s="83">
        <f>IF(X300&gt;W300,X300,W300)</f>
        <v>0</v>
      </c>
      <c r="Z300" s="84">
        <f>COUNT(H300:V300)</f>
        <v>0</v>
      </c>
    </row>
    <row r="301" spans="1:26" x14ac:dyDescent="0.3">
      <c r="A301" s="18">
        <v>299</v>
      </c>
      <c r="B301" s="17" t="s">
        <v>746</v>
      </c>
      <c r="C301" s="94">
        <v>2000</v>
      </c>
      <c r="D301" s="18">
        <v>1</v>
      </c>
      <c r="E301" s="17" t="s">
        <v>20</v>
      </c>
      <c r="F301" s="103" t="s">
        <v>747</v>
      </c>
      <c r="G301" s="95">
        <v>2000</v>
      </c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64">
        <v>0</v>
      </c>
      <c r="X301" s="82">
        <f>IF(COUNT(H301:V301)&gt;2,LARGE(H301:V301,1)+LARGE(H301:V301,2),SUM(H301:V301))</f>
        <v>0</v>
      </c>
      <c r="Y301" s="83">
        <f>IF(X301&gt;W301,X301,W301)</f>
        <v>0</v>
      </c>
      <c r="Z301" s="84">
        <f>COUNT(H301:V301)</f>
        <v>0</v>
      </c>
    </row>
    <row r="302" spans="1:26" x14ac:dyDescent="0.3">
      <c r="A302" s="18">
        <v>300</v>
      </c>
      <c r="B302" s="17" t="s">
        <v>748</v>
      </c>
      <c r="C302" s="94">
        <v>1988</v>
      </c>
      <c r="D302" s="18" t="s">
        <v>22</v>
      </c>
      <c r="E302" s="17" t="s">
        <v>20</v>
      </c>
      <c r="F302" s="17"/>
      <c r="G302" s="95">
        <v>2000</v>
      </c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64">
        <v>0</v>
      </c>
      <c r="X302" s="82">
        <f>IF(COUNT(H302:V302)&gt;2,LARGE(H302:V302,1)+LARGE(H302:V302,2),SUM(H302:V302))</f>
        <v>0</v>
      </c>
      <c r="Y302" s="83">
        <f>IF(X302&gt;W302,X302,W302)</f>
        <v>0</v>
      </c>
      <c r="Z302" s="84">
        <f>COUNT(H302:V302)</f>
        <v>0</v>
      </c>
    </row>
    <row r="303" spans="1:26" x14ac:dyDescent="0.3">
      <c r="A303" s="18">
        <v>301</v>
      </c>
      <c r="B303" s="17" t="s">
        <v>757</v>
      </c>
      <c r="C303" s="18">
        <v>1970</v>
      </c>
      <c r="D303" s="18"/>
      <c r="E303" s="17" t="s">
        <v>20</v>
      </c>
      <c r="F303" s="1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64">
        <v>0</v>
      </c>
      <c r="X303" s="82">
        <f>IF(COUNT(H303:V303)&gt;2,LARGE(H303:V303,1)+LARGE(H303:V303,2),SUM(H303:V303))</f>
        <v>0</v>
      </c>
      <c r="Y303" s="83">
        <f>IF(X303&gt;W303,X303,W303)</f>
        <v>0</v>
      </c>
      <c r="Z303" s="84">
        <f>COUNT(H303:V303)</f>
        <v>0</v>
      </c>
    </row>
  </sheetData>
  <autoFilter ref="A2:Z302">
    <sortState ref="A3:Z302">
      <sortCondition descending="1" ref="Y1"/>
    </sortState>
  </autoFilter>
  <sortState ref="A3:Z301">
    <sortCondition descending="1" ref="Y1"/>
  </sortState>
  <pageMargins left="0.7" right="0.7" top="0.75" bottom="0.75" header="0.3" footer="0.3"/>
  <pageSetup paperSize="9" orientation="portrait" verticalDpi="0" r:id="rId1"/>
  <ignoredErrors>
    <ignoredError sqref="X3:Z302 X303:Z30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4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88671875" customWidth="1"/>
    <col min="12" max="16" width="10.6640625" customWidth="1"/>
  </cols>
  <sheetData>
    <row r="1" spans="1:25" x14ac:dyDescent="0.3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159</v>
      </c>
      <c r="C3" s="18">
        <v>2005</v>
      </c>
      <c r="D3" s="18" t="s">
        <v>22</v>
      </c>
      <c r="E3" s="17" t="s">
        <v>20</v>
      </c>
      <c r="F3" s="17" t="s">
        <v>36</v>
      </c>
      <c r="G3" s="3">
        <v>300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4">
        <v>550</v>
      </c>
      <c r="W3" s="82">
        <f>IF(COUNT(G3:U3)&gt;2,LARGE(G3:U3,1)+LARGE(G3:U3,2),SUM(G3:U3))</f>
        <v>300</v>
      </c>
      <c r="X3" s="83">
        <f>IF(W3&gt;V3,W3,V3)</f>
        <v>550</v>
      </c>
      <c r="Y3" s="84">
        <f>COUNT(G3:U3)</f>
        <v>1</v>
      </c>
    </row>
    <row r="4" spans="1:25" x14ac:dyDescent="0.3">
      <c r="A4" s="18">
        <v>2</v>
      </c>
      <c r="B4" s="17" t="s">
        <v>34</v>
      </c>
      <c r="C4" s="18">
        <v>2003</v>
      </c>
      <c r="D4" s="18" t="s">
        <v>22</v>
      </c>
      <c r="E4" s="17" t="s">
        <v>20</v>
      </c>
      <c r="F4" s="17" t="s">
        <v>36</v>
      </c>
      <c r="G4" s="3">
        <v>300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4">
        <v>550</v>
      </c>
      <c r="W4" s="82">
        <f>IF(COUNT(G4:U4)&gt;2,LARGE(G4:U4,1)+LARGE(G4:U4,2),SUM(G4:U4))</f>
        <v>300</v>
      </c>
      <c r="X4" s="83">
        <f>IF(W4&gt;V4,W4,V4)</f>
        <v>550</v>
      </c>
      <c r="Y4" s="84">
        <f>COUNT(G4:U4)</f>
        <v>1</v>
      </c>
    </row>
    <row r="5" spans="1:25" x14ac:dyDescent="0.3">
      <c r="A5" s="18">
        <v>3</v>
      </c>
      <c r="B5" s="17" t="s">
        <v>49</v>
      </c>
      <c r="C5" s="18">
        <v>2003</v>
      </c>
      <c r="D5" s="18">
        <v>1</v>
      </c>
      <c r="E5" s="17" t="s">
        <v>20</v>
      </c>
      <c r="F5" s="17" t="s">
        <v>21</v>
      </c>
      <c r="G5" s="3">
        <v>240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4">
        <v>440</v>
      </c>
      <c r="W5" s="82">
        <f>IF(COUNT(G5:U5)&gt;2,LARGE(G5:U5,1)+LARGE(G5:U5,2),SUM(G5:U5))</f>
        <v>240</v>
      </c>
      <c r="X5" s="83">
        <f>IF(W5&gt;V5,W5,V5)</f>
        <v>440</v>
      </c>
      <c r="Y5" s="84">
        <f>COUNT(G5:U5)</f>
        <v>1</v>
      </c>
    </row>
    <row r="6" spans="1:25" x14ac:dyDescent="0.3">
      <c r="A6" s="18">
        <v>4</v>
      </c>
      <c r="B6" s="17" t="s">
        <v>31</v>
      </c>
      <c r="C6" s="18">
        <v>2003</v>
      </c>
      <c r="D6" s="18" t="s">
        <v>22</v>
      </c>
      <c r="E6" s="17" t="s">
        <v>20</v>
      </c>
      <c r="F6" s="17" t="s">
        <v>25</v>
      </c>
      <c r="G6" s="3">
        <v>240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4">
        <v>440</v>
      </c>
      <c r="W6" s="82">
        <f>IF(COUNT(G6:U6)&gt;2,LARGE(G6:U6,1)+LARGE(G6:U6,2),SUM(G6:U6))</f>
        <v>240</v>
      </c>
      <c r="X6" s="83">
        <f>IF(W6&gt;V6,W6,V6)</f>
        <v>440</v>
      </c>
      <c r="Y6" s="84">
        <f>COUNT(G6:U6)</f>
        <v>1</v>
      </c>
    </row>
    <row r="7" spans="1:25" x14ac:dyDescent="0.3">
      <c r="A7" s="18">
        <v>5</v>
      </c>
      <c r="B7" s="17" t="s">
        <v>220</v>
      </c>
      <c r="C7" s="18">
        <v>2009</v>
      </c>
      <c r="D7" s="18" t="s">
        <v>22</v>
      </c>
      <c r="E7" s="17" t="s">
        <v>20</v>
      </c>
      <c r="F7" s="17" t="s">
        <v>615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350</v>
      </c>
      <c r="W7" s="82">
        <f>IF(COUNT(G7:U7)&gt;2,LARGE(G7:U7,1)+LARGE(G7:U7,2),SUM(G7:U7))</f>
        <v>0</v>
      </c>
      <c r="X7" s="83">
        <f>IF(W7&gt;V7,W7,V7)</f>
        <v>350</v>
      </c>
      <c r="Y7" s="84">
        <f>COUNT(G7:U7)</f>
        <v>0</v>
      </c>
    </row>
    <row r="8" spans="1:25" x14ac:dyDescent="0.3">
      <c r="A8" s="18">
        <v>6</v>
      </c>
      <c r="B8" s="17" t="s">
        <v>172</v>
      </c>
      <c r="C8" s="18">
        <v>2007</v>
      </c>
      <c r="D8" s="18">
        <v>3</v>
      </c>
      <c r="E8" s="17" t="s">
        <v>20</v>
      </c>
      <c r="F8" s="17" t="s">
        <v>21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4">
        <v>350</v>
      </c>
      <c r="W8" s="82">
        <f>IF(COUNT(G8:U8)&gt;2,LARGE(G8:U8,1)+LARGE(G8:U8,2),SUM(G8:U8))</f>
        <v>0</v>
      </c>
      <c r="X8" s="83">
        <f>IF(W8&gt;V8,W8,V8)</f>
        <v>350</v>
      </c>
      <c r="Y8" s="84">
        <f>COUNT(G8:U8)</f>
        <v>0</v>
      </c>
    </row>
    <row r="9" spans="1:25" x14ac:dyDescent="0.3">
      <c r="A9" s="18">
        <v>7</v>
      </c>
      <c r="B9" s="17" t="s">
        <v>53</v>
      </c>
      <c r="C9" s="18">
        <v>1995</v>
      </c>
      <c r="D9" s="18">
        <v>1</v>
      </c>
      <c r="E9" s="17" t="s">
        <v>20</v>
      </c>
      <c r="F9" s="17" t="s">
        <v>33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64">
        <v>303</v>
      </c>
      <c r="W9" s="82">
        <f>IF(COUNT(G9:U9)&gt;2,LARGE(G9:U9,1)+LARGE(G9:U9,2),SUM(G9:U9))</f>
        <v>0</v>
      </c>
      <c r="X9" s="83">
        <f>IF(W9&gt;V9,W9,V9)</f>
        <v>303</v>
      </c>
      <c r="Y9" s="84">
        <f>COUNT(G9:U9)</f>
        <v>0</v>
      </c>
    </row>
    <row r="10" spans="1:25" x14ac:dyDescent="0.3">
      <c r="A10" s="18">
        <v>8</v>
      </c>
      <c r="B10" s="17" t="s">
        <v>245</v>
      </c>
      <c r="C10" s="18">
        <v>2010</v>
      </c>
      <c r="D10" s="18">
        <v>2</v>
      </c>
      <c r="E10" s="17" t="s">
        <v>20</v>
      </c>
      <c r="F10" s="17" t="s">
        <v>247</v>
      </c>
      <c r="G10" s="18">
        <v>180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64">
        <v>286</v>
      </c>
      <c r="W10" s="82">
        <f>IF(COUNT(G10:U10)&gt;2,LARGE(G10:U10,1)+LARGE(G10:U10,2),SUM(G10:U10))</f>
        <v>180</v>
      </c>
      <c r="X10" s="83">
        <f>IF(W10&gt;V10,W10,V10)</f>
        <v>286</v>
      </c>
      <c r="Y10" s="84">
        <f>COUNT(G10:U10)</f>
        <v>1</v>
      </c>
    </row>
    <row r="11" spans="1:25" x14ac:dyDescent="0.3">
      <c r="A11" s="18">
        <v>9</v>
      </c>
      <c r="B11" s="17" t="s">
        <v>403</v>
      </c>
      <c r="C11" s="18">
        <v>2009</v>
      </c>
      <c r="D11" s="18">
        <v>3</v>
      </c>
      <c r="E11" s="17" t="s">
        <v>20</v>
      </c>
      <c r="F11" s="17" t="s">
        <v>25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286</v>
      </c>
      <c r="W11" s="82">
        <f>IF(COUNT(G11:U11)&gt;2,LARGE(G11:U11,1)+LARGE(G11:U11,2),SUM(G11:U11))</f>
        <v>0</v>
      </c>
      <c r="X11" s="83">
        <f>IF(W11&gt;V11,W11,V11)</f>
        <v>286</v>
      </c>
      <c r="Y11" s="84">
        <f>COUNT(G11:U11)</f>
        <v>0</v>
      </c>
    </row>
    <row r="12" spans="1:25" x14ac:dyDescent="0.3">
      <c r="A12" s="18">
        <v>10</v>
      </c>
      <c r="B12" s="17" t="s">
        <v>222</v>
      </c>
      <c r="C12" s="18">
        <v>2010</v>
      </c>
      <c r="D12" s="18">
        <v>1</v>
      </c>
      <c r="E12" s="17" t="s">
        <v>20</v>
      </c>
      <c r="F12" s="17" t="s">
        <v>109</v>
      </c>
      <c r="G12" s="18">
        <v>180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270</v>
      </c>
      <c r="W12" s="82">
        <f>IF(COUNT(G12:U12)&gt;2,LARGE(G12:U12,1)+LARGE(G12:U12,2),SUM(G12:U12))</f>
        <v>180</v>
      </c>
      <c r="X12" s="83">
        <f>IF(W12&gt;V12,W12,V12)</f>
        <v>270</v>
      </c>
      <c r="Y12" s="84">
        <f>COUNT(G12:U12)</f>
        <v>1</v>
      </c>
    </row>
    <row r="13" spans="1:25" x14ac:dyDescent="0.3">
      <c r="A13" s="18">
        <v>11</v>
      </c>
      <c r="B13" s="17" t="s">
        <v>432</v>
      </c>
      <c r="C13" s="18">
        <v>2010</v>
      </c>
      <c r="D13" s="18" t="s">
        <v>30</v>
      </c>
      <c r="E13" s="17" t="s">
        <v>20</v>
      </c>
      <c r="F13" s="17" t="s">
        <v>25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210</v>
      </c>
      <c r="W13" s="82">
        <f>IF(COUNT(G13:U13)&gt;2,LARGE(G13:U13,1)+LARGE(G13:U13,2),SUM(G13:U13))</f>
        <v>0</v>
      </c>
      <c r="X13" s="83">
        <f>IF(W13&gt;V13,W13,V13)</f>
        <v>210</v>
      </c>
      <c r="Y13" s="84">
        <f>COUNT(G13:U13)</f>
        <v>0</v>
      </c>
    </row>
    <row r="14" spans="1:25" x14ac:dyDescent="0.3">
      <c r="A14" s="18">
        <v>12</v>
      </c>
      <c r="B14" s="17" t="s">
        <v>370</v>
      </c>
      <c r="C14" s="18">
        <v>2010</v>
      </c>
      <c r="D14" s="18">
        <v>3</v>
      </c>
      <c r="E14" s="17" t="s">
        <v>20</v>
      </c>
      <c r="F14" s="17" t="s">
        <v>59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4">
        <v>210</v>
      </c>
      <c r="W14" s="82">
        <f>IF(COUNT(G14:U14)&gt;2,LARGE(G14:U14,1)+LARGE(G14:U14,2),SUM(G14:U14))</f>
        <v>0</v>
      </c>
      <c r="X14" s="83">
        <f>IF(W14&gt;V14,W14,V14)</f>
        <v>210</v>
      </c>
      <c r="Y14" s="84">
        <f>COUNT(G14:U14)</f>
        <v>0</v>
      </c>
    </row>
    <row r="15" spans="1:25" x14ac:dyDescent="0.3">
      <c r="A15" s="18">
        <v>13</v>
      </c>
      <c r="B15" s="17" t="s">
        <v>225</v>
      </c>
      <c r="C15" s="18">
        <v>2010</v>
      </c>
      <c r="D15" s="18">
        <v>3</v>
      </c>
      <c r="E15" s="17" t="s">
        <v>20</v>
      </c>
      <c r="F15" s="17" t="s">
        <v>21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179</v>
      </c>
      <c r="W15" s="82">
        <f>IF(COUNT(G15:U15)&gt;2,LARGE(G15:U15,1)+LARGE(G15:U15,2),SUM(G15:U15))</f>
        <v>0</v>
      </c>
      <c r="X15" s="83">
        <f>IF(W15&gt;V15,W15,V15)</f>
        <v>179</v>
      </c>
      <c r="Y15" s="84">
        <f>COUNT(G15:U15)</f>
        <v>0</v>
      </c>
    </row>
    <row r="16" spans="1:25" x14ac:dyDescent="0.3">
      <c r="A16" s="18">
        <v>14</v>
      </c>
      <c r="B16" s="17" t="s">
        <v>407</v>
      </c>
      <c r="C16" s="18">
        <v>2012</v>
      </c>
      <c r="D16" s="18" t="s">
        <v>19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60</v>
      </c>
      <c r="S16" s="18"/>
      <c r="T16" s="18"/>
      <c r="U16" s="18"/>
      <c r="V16" s="64">
        <v>170</v>
      </c>
      <c r="W16" s="82">
        <f>IF(COUNT(G16:U16)&gt;2,LARGE(G16:U16,1)+LARGE(G16:U16,2),SUM(G16:U16))</f>
        <v>60</v>
      </c>
      <c r="X16" s="83">
        <f>IF(W16&gt;V16,W16,V16)</f>
        <v>170</v>
      </c>
      <c r="Y16" s="84">
        <f>COUNT(G16:U16)</f>
        <v>1</v>
      </c>
    </row>
    <row r="17" spans="1:25" x14ac:dyDescent="0.3">
      <c r="A17" s="18">
        <v>15</v>
      </c>
      <c r="B17" s="17" t="s">
        <v>121</v>
      </c>
      <c r="C17" s="18">
        <v>2007</v>
      </c>
      <c r="D17" s="18">
        <v>1</v>
      </c>
      <c r="E17" s="17" t="s">
        <v>20</v>
      </c>
      <c r="F17" s="17" t="s">
        <v>109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4">
        <v>165</v>
      </c>
      <c r="W17" s="82">
        <f>IF(COUNT(G17:U17)&gt;2,LARGE(G17:U17,1)+LARGE(G17:U17,2),SUM(G17:U17))</f>
        <v>0</v>
      </c>
      <c r="X17" s="83">
        <f>IF(W17&gt;V17,W17,V17)</f>
        <v>165</v>
      </c>
      <c r="Y17" s="84">
        <f>COUNT(G17:U17)</f>
        <v>0</v>
      </c>
    </row>
    <row r="18" spans="1:25" x14ac:dyDescent="0.3">
      <c r="A18" s="18">
        <v>16</v>
      </c>
      <c r="B18" s="17" t="s">
        <v>380</v>
      </c>
      <c r="C18" s="18">
        <v>2010</v>
      </c>
      <c r="D18" s="18">
        <v>3</v>
      </c>
      <c r="E18" s="17" t="s">
        <v>20</v>
      </c>
      <c r="F18" s="17" t="s">
        <v>21</v>
      </c>
      <c r="G18" s="18">
        <v>165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156</v>
      </c>
      <c r="W18" s="82">
        <f>IF(COUNT(G18:U18)&gt;2,LARGE(G18:U18,1)+LARGE(G18:U18,2),SUM(G18:U18))</f>
        <v>165</v>
      </c>
      <c r="X18" s="83">
        <f>IF(W18&gt;V18,W18,V18)</f>
        <v>165</v>
      </c>
      <c r="Y18" s="84">
        <f>COUNT(G18:U18)</f>
        <v>1</v>
      </c>
    </row>
    <row r="19" spans="1:25" x14ac:dyDescent="0.3">
      <c r="A19" s="18">
        <v>17</v>
      </c>
      <c r="B19" s="17" t="s">
        <v>489</v>
      </c>
      <c r="C19" s="18">
        <v>2010</v>
      </c>
      <c r="D19" s="18">
        <v>3</v>
      </c>
      <c r="E19" s="17" t="s">
        <v>20</v>
      </c>
      <c r="F19" s="17" t="s">
        <v>476</v>
      </c>
      <c r="G19" s="18">
        <v>165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156</v>
      </c>
      <c r="W19" s="82">
        <f>IF(COUNT(G19:U19)&gt;2,LARGE(G19:U19,1)+LARGE(G19:U19,2),SUM(G19:U19))</f>
        <v>165</v>
      </c>
      <c r="X19" s="83">
        <f>IF(W19&gt;V19,W19,V19)</f>
        <v>165</v>
      </c>
      <c r="Y19" s="84">
        <f>COUNT(G19:U19)</f>
        <v>1</v>
      </c>
    </row>
    <row r="20" spans="1:25" x14ac:dyDescent="0.3">
      <c r="A20" s="18">
        <v>18</v>
      </c>
      <c r="B20" s="17" t="s">
        <v>480</v>
      </c>
      <c r="C20" s="18">
        <v>2013</v>
      </c>
      <c r="D20" s="18" t="s">
        <v>19</v>
      </c>
      <c r="E20" s="17" t="s">
        <v>20</v>
      </c>
      <c r="F20" s="17" t="s">
        <v>141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55</v>
      </c>
      <c r="S20" s="18"/>
      <c r="T20" s="18"/>
      <c r="U20" s="18"/>
      <c r="V20" s="64">
        <v>154</v>
      </c>
      <c r="W20" s="82">
        <f>IF(COUNT(G20:U20)&gt;2,LARGE(G20:U20,1)+LARGE(G20:U20,2),SUM(G20:U20))</f>
        <v>55</v>
      </c>
      <c r="X20" s="83">
        <f>IF(W20&gt;V20,W20,V20)</f>
        <v>154</v>
      </c>
      <c r="Y20" s="84">
        <f>COUNT(G20:U20)</f>
        <v>1</v>
      </c>
    </row>
    <row r="21" spans="1:25" x14ac:dyDescent="0.3">
      <c r="A21" s="18">
        <v>19</v>
      </c>
      <c r="B21" s="17" t="s">
        <v>227</v>
      </c>
      <c r="C21" s="18">
        <v>2011</v>
      </c>
      <c r="D21" s="18">
        <v>2</v>
      </c>
      <c r="E21" s="17" t="s">
        <v>20</v>
      </c>
      <c r="F21" s="17" t="s">
        <v>247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>
        <v>100</v>
      </c>
      <c r="S21" s="18"/>
      <c r="T21" s="18"/>
      <c r="U21" s="18"/>
      <c r="V21" s="64">
        <v>152</v>
      </c>
      <c r="W21" s="82">
        <f>IF(COUNT(G21:U21)&gt;2,LARGE(G21:U21,1)+LARGE(G21:U21,2),SUM(G21:U21))</f>
        <v>100</v>
      </c>
      <c r="X21" s="83">
        <f>IF(W21&gt;V21,W21,V21)</f>
        <v>152</v>
      </c>
      <c r="Y21" s="84">
        <f>COUNT(G21:U21)</f>
        <v>1</v>
      </c>
    </row>
    <row r="22" spans="1:25" x14ac:dyDescent="0.3">
      <c r="A22" s="18">
        <v>20</v>
      </c>
      <c r="B22" s="17" t="s">
        <v>408</v>
      </c>
      <c r="C22" s="18">
        <v>2011</v>
      </c>
      <c r="D22" s="18">
        <v>2</v>
      </c>
      <c r="E22" s="17" t="s">
        <v>20</v>
      </c>
      <c r="F22" s="17" t="s">
        <v>59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152</v>
      </c>
      <c r="W22" s="82">
        <f>IF(COUNT(G22:U22)&gt;2,LARGE(G22:U22,1)+LARGE(G22:U22,2),SUM(G22:U22))</f>
        <v>0</v>
      </c>
      <c r="X22" s="83">
        <f>IF(W22&gt;V22,W22,V22)</f>
        <v>152</v>
      </c>
      <c r="Y22" s="84">
        <f>COUNT(G22:U22)</f>
        <v>0</v>
      </c>
    </row>
    <row r="23" spans="1:25" x14ac:dyDescent="0.3">
      <c r="A23" s="18">
        <v>21</v>
      </c>
      <c r="B23" s="17" t="s">
        <v>486</v>
      </c>
      <c r="C23" s="18">
        <v>2012</v>
      </c>
      <c r="D23" s="18" t="s">
        <v>19</v>
      </c>
      <c r="E23" s="17" t="s">
        <v>20</v>
      </c>
      <c r="F23" s="17" t="s">
        <v>476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60</v>
      </c>
      <c r="S23" s="18"/>
      <c r="T23" s="18"/>
      <c r="U23" s="18"/>
      <c r="V23" s="64">
        <v>152</v>
      </c>
      <c r="W23" s="82">
        <f>IF(COUNT(G23:U23)&gt;2,LARGE(G23:U23,1)+LARGE(G23:U23,2),SUM(G23:U23))</f>
        <v>60</v>
      </c>
      <c r="X23" s="83">
        <f>IF(W23&gt;V23,W23,V23)</f>
        <v>152</v>
      </c>
      <c r="Y23" s="84">
        <f>COUNT(G23:U23)</f>
        <v>1</v>
      </c>
    </row>
    <row r="24" spans="1:25" x14ac:dyDescent="0.3">
      <c r="A24" s="18">
        <v>22</v>
      </c>
      <c r="B24" s="17" t="s">
        <v>363</v>
      </c>
      <c r="C24" s="18">
        <v>2008</v>
      </c>
      <c r="D24" s="18" t="s">
        <v>30</v>
      </c>
      <c r="E24" s="17" t="s">
        <v>20</v>
      </c>
      <c r="F24" s="21" t="s">
        <v>364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150</v>
      </c>
      <c r="W24" s="82">
        <f>IF(COUNT(G24:U24)&gt;2,LARGE(G24:U24,1)+LARGE(G24:U24,2),SUM(G24:U24))</f>
        <v>0</v>
      </c>
      <c r="X24" s="83">
        <f>IF(W24&gt;V24,W24,V24)</f>
        <v>150</v>
      </c>
      <c r="Y24" s="84">
        <f>COUNT(G24:U24)</f>
        <v>0</v>
      </c>
    </row>
    <row r="25" spans="1:25" x14ac:dyDescent="0.3">
      <c r="A25" s="18">
        <v>23</v>
      </c>
      <c r="B25" s="17" t="s">
        <v>177</v>
      </c>
      <c r="C25" s="18">
        <v>2006</v>
      </c>
      <c r="D25" s="18">
        <v>1</v>
      </c>
      <c r="E25" s="17" t="s">
        <v>20</v>
      </c>
      <c r="F25" s="17" t="s">
        <v>109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4">
        <v>150</v>
      </c>
      <c r="W25" s="82">
        <f>IF(COUNT(G25:U25)&gt;2,LARGE(G25:U25,1)+LARGE(G25:U25,2),SUM(G25:U25))</f>
        <v>0</v>
      </c>
      <c r="X25" s="83">
        <f>IF(W25&gt;V25,W25,V25)</f>
        <v>150</v>
      </c>
      <c r="Y25" s="84">
        <f>COUNT(G25:U25)</f>
        <v>0</v>
      </c>
    </row>
    <row r="26" spans="1:25" x14ac:dyDescent="0.3">
      <c r="A26" s="18">
        <v>24</v>
      </c>
      <c r="B26" s="17" t="s">
        <v>518</v>
      </c>
      <c r="C26" s="18">
        <v>1995</v>
      </c>
      <c r="D26" s="18">
        <v>1</v>
      </c>
      <c r="E26" s="17" t="s">
        <v>20</v>
      </c>
      <c r="F26" s="17" t="s">
        <v>179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138</v>
      </c>
      <c r="W26" s="82">
        <f>IF(COUNT(G26:U26)&gt;2,LARGE(G26:U26,1)+LARGE(G26:U26,2),SUM(G26:U26))</f>
        <v>0</v>
      </c>
      <c r="X26" s="83">
        <f>IF(W26&gt;V26,W26,V26)</f>
        <v>138</v>
      </c>
      <c r="Y26" s="84">
        <f>COUNT(G26:U26)</f>
        <v>0</v>
      </c>
    </row>
    <row r="27" spans="1:25" x14ac:dyDescent="0.3">
      <c r="A27" s="18">
        <v>25</v>
      </c>
      <c r="B27" s="17" t="s">
        <v>45</v>
      </c>
      <c r="C27" s="18">
        <v>1998</v>
      </c>
      <c r="D27" s="18">
        <v>1</v>
      </c>
      <c r="E27" s="17" t="s">
        <v>20</v>
      </c>
      <c r="F27" s="17" t="s">
        <v>33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">
        <v>125</v>
      </c>
      <c r="W27" s="82">
        <f>IF(COUNT(G27:U27)&gt;2,LARGE(G27:U27,1)+LARGE(G27:U27,2),SUM(G27:U27))</f>
        <v>0</v>
      </c>
      <c r="X27" s="83">
        <f>IF(W27&gt;V27,W27,V27)</f>
        <v>125</v>
      </c>
      <c r="Y27" s="84">
        <f>COUNT(G27:U27)</f>
        <v>0</v>
      </c>
    </row>
    <row r="28" spans="1:25" x14ac:dyDescent="0.3">
      <c r="A28" s="18">
        <v>26</v>
      </c>
      <c r="B28" s="17" t="s">
        <v>684</v>
      </c>
      <c r="C28" s="18"/>
      <c r="D28" s="18"/>
      <c r="E28" s="17" t="s">
        <v>20</v>
      </c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125</v>
      </c>
      <c r="W28" s="82">
        <f>IF(COUNT(G28:U28)&gt;2,LARGE(G28:U28,1)+LARGE(G28:U28,2),SUM(G28:U28))</f>
        <v>0</v>
      </c>
      <c r="X28" s="83">
        <f>IF(W28&gt;V28,W28,V28)</f>
        <v>125</v>
      </c>
      <c r="Y28" s="84">
        <f>COUNT(G28:U28)</f>
        <v>0</v>
      </c>
    </row>
    <row r="29" spans="1:25" x14ac:dyDescent="0.3">
      <c r="A29" s="18">
        <v>27</v>
      </c>
      <c r="B29" s="17" t="s">
        <v>596</v>
      </c>
      <c r="C29" s="18">
        <v>2013</v>
      </c>
      <c r="D29" s="18" t="s">
        <v>19</v>
      </c>
      <c r="E29" s="17" t="s">
        <v>20</v>
      </c>
      <c r="F29" s="17" t="s">
        <v>540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55</v>
      </c>
      <c r="S29" s="18"/>
      <c r="T29" s="18"/>
      <c r="U29" s="18"/>
      <c r="V29" s="64">
        <v>122</v>
      </c>
      <c r="W29" s="82">
        <f>IF(COUNT(G29:U29)&gt;2,LARGE(G29:U29,1)+LARGE(G29:U29,2),SUM(G29:U29))</f>
        <v>55</v>
      </c>
      <c r="X29" s="83">
        <f>IF(W29&gt;V29,W29,V29)</f>
        <v>122</v>
      </c>
      <c r="Y29" s="84">
        <f>COUNT(G29:U29)</f>
        <v>1</v>
      </c>
    </row>
    <row r="30" spans="1:25" x14ac:dyDescent="0.3">
      <c r="A30" s="18">
        <v>28</v>
      </c>
      <c r="B30" s="17" t="s">
        <v>431</v>
      </c>
      <c r="C30" s="18">
        <v>2011</v>
      </c>
      <c r="D30" s="18">
        <v>3</v>
      </c>
      <c r="E30" s="17" t="s">
        <v>20</v>
      </c>
      <c r="F30" s="17" t="s">
        <v>21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v>100</v>
      </c>
      <c r="S30" s="18"/>
      <c r="T30" s="18"/>
      <c r="U30" s="18"/>
      <c r="V30" s="64">
        <v>121</v>
      </c>
      <c r="W30" s="82">
        <f>IF(COUNT(G30:U30)&gt;2,LARGE(G30:U30,1)+LARGE(G30:U30,2),SUM(G30:U30))</f>
        <v>100</v>
      </c>
      <c r="X30" s="83">
        <f>IF(W30&gt;V30,W30,V30)</f>
        <v>121</v>
      </c>
      <c r="Y30" s="84">
        <f>COUNT(G30:U30)</f>
        <v>1</v>
      </c>
    </row>
    <row r="31" spans="1:25" x14ac:dyDescent="0.3">
      <c r="A31" s="18">
        <v>29</v>
      </c>
      <c r="B31" s="17" t="s">
        <v>209</v>
      </c>
      <c r="C31" s="18">
        <v>2010</v>
      </c>
      <c r="D31" s="18" t="s">
        <v>19</v>
      </c>
      <c r="E31" s="17" t="s">
        <v>35</v>
      </c>
      <c r="F31" s="17" t="s">
        <v>36</v>
      </c>
      <c r="G31" s="18">
        <v>120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66</v>
      </c>
      <c r="W31" s="82">
        <f>IF(COUNT(G31:U31)&gt;2,LARGE(G31:U31,1)+LARGE(G31:U31,2),SUM(G31:U31))</f>
        <v>120</v>
      </c>
      <c r="X31" s="83">
        <f>IF(W31&gt;V31,W31,V31)</f>
        <v>120</v>
      </c>
      <c r="Y31" s="84">
        <f>COUNT(G31:U31)</f>
        <v>1</v>
      </c>
    </row>
    <row r="32" spans="1:25" x14ac:dyDescent="0.3">
      <c r="A32" s="18">
        <v>30</v>
      </c>
      <c r="B32" s="17" t="s">
        <v>213</v>
      </c>
      <c r="C32" s="18">
        <v>2009</v>
      </c>
      <c r="D32" s="18" t="s">
        <v>19</v>
      </c>
      <c r="E32" s="17" t="s">
        <v>35</v>
      </c>
      <c r="F32" s="17" t="s">
        <v>193</v>
      </c>
      <c r="G32" s="18">
        <v>120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0</v>
      </c>
      <c r="W32" s="82">
        <f>IF(COUNT(G32:U32)&gt;2,LARGE(G32:U32,1)+LARGE(G32:U32,2),SUM(G32:U32))</f>
        <v>120</v>
      </c>
      <c r="X32" s="83">
        <f>IF(W32&gt;V32,W32,V32)</f>
        <v>120</v>
      </c>
      <c r="Y32" s="84">
        <f>COUNT(G32:U32)</f>
        <v>1</v>
      </c>
    </row>
    <row r="33" spans="1:25" x14ac:dyDescent="0.3">
      <c r="A33" s="18">
        <v>31</v>
      </c>
      <c r="B33" s="17" t="s">
        <v>584</v>
      </c>
      <c r="C33" s="18">
        <v>2013</v>
      </c>
      <c r="D33" s="18" t="s">
        <v>115</v>
      </c>
      <c r="E33" s="17" t="s">
        <v>20</v>
      </c>
      <c r="F33" s="17" t="s">
        <v>141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118</v>
      </c>
      <c r="W33" s="82">
        <f>IF(COUNT(G33:U33)&gt;2,LARGE(G33:U33,1)+LARGE(G33:U33,2),SUM(G33:U33))</f>
        <v>0</v>
      </c>
      <c r="X33" s="83">
        <f>IF(W33&gt;V33,W33,V33)</f>
        <v>118</v>
      </c>
      <c r="Y33" s="84">
        <f>COUNT(G33:U33)</f>
        <v>0</v>
      </c>
    </row>
    <row r="34" spans="1:25" x14ac:dyDescent="0.3">
      <c r="A34" s="18">
        <v>32</v>
      </c>
      <c r="B34" s="17" t="s">
        <v>406</v>
      </c>
      <c r="C34" s="18">
        <v>2011</v>
      </c>
      <c r="D34" s="18">
        <v>3</v>
      </c>
      <c r="E34" s="17" t="s">
        <v>20</v>
      </c>
      <c r="F34" s="17" t="s">
        <v>21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115</v>
      </c>
      <c r="W34" s="82">
        <f>IF(COUNT(G34:U34)&gt;2,LARGE(G34:U34,1)+LARGE(G34:U34,2),SUM(G34:U34))</f>
        <v>0</v>
      </c>
      <c r="X34" s="83">
        <f>IF(W34&gt;V34,W34,V34)</f>
        <v>115</v>
      </c>
      <c r="Y34" s="84">
        <f>COUNT(G34:U34)</f>
        <v>0</v>
      </c>
    </row>
    <row r="35" spans="1:25" x14ac:dyDescent="0.3">
      <c r="A35" s="18">
        <v>33</v>
      </c>
      <c r="B35" s="17" t="s">
        <v>554</v>
      </c>
      <c r="C35" s="18">
        <v>2003</v>
      </c>
      <c r="D35" s="18">
        <v>1</v>
      </c>
      <c r="E35" s="17" t="s">
        <v>20</v>
      </c>
      <c r="F35" s="17" t="s">
        <v>556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113</v>
      </c>
      <c r="W35" s="82">
        <f>IF(COUNT(G35:U35)&gt;2,LARGE(G35:U35,1)+LARGE(G35:U35,2),SUM(G35:U35))</f>
        <v>0</v>
      </c>
      <c r="X35" s="83">
        <f>IF(W35&gt;V35,W35,V35)</f>
        <v>113</v>
      </c>
      <c r="Y35" s="84">
        <f>COUNT(G35:U35)</f>
        <v>0</v>
      </c>
    </row>
    <row r="36" spans="1:25" x14ac:dyDescent="0.3">
      <c r="A36" s="18">
        <v>34</v>
      </c>
      <c r="B36" s="17" t="s">
        <v>475</v>
      </c>
      <c r="C36" s="18">
        <v>2011</v>
      </c>
      <c r="D36" s="18">
        <v>3</v>
      </c>
      <c r="E36" s="17" t="s">
        <v>20</v>
      </c>
      <c r="F36" s="17" t="s">
        <v>476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>
        <v>80</v>
      </c>
      <c r="S36" s="18"/>
      <c r="T36" s="18"/>
      <c r="U36" s="18"/>
      <c r="V36" s="64">
        <v>110</v>
      </c>
      <c r="W36" s="82">
        <f>IF(COUNT(G36:U36)&gt;2,LARGE(G36:U36,1)+LARGE(G36:U36,2),SUM(G36:U36))</f>
        <v>80</v>
      </c>
      <c r="X36" s="83">
        <f>IF(W36&gt;V36,W36,V36)</f>
        <v>110</v>
      </c>
      <c r="Y36" s="84">
        <f>COUNT(G36:U36)</f>
        <v>1</v>
      </c>
    </row>
    <row r="37" spans="1:25" x14ac:dyDescent="0.3">
      <c r="A37" s="18">
        <v>35</v>
      </c>
      <c r="B37" s="17" t="s">
        <v>470</v>
      </c>
      <c r="C37" s="18">
        <v>2011</v>
      </c>
      <c r="D37" s="18">
        <v>3</v>
      </c>
      <c r="E37" s="17" t="s">
        <v>20</v>
      </c>
      <c r="F37" s="17" t="s">
        <v>471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110</v>
      </c>
      <c r="W37" s="82">
        <f>IF(COUNT(G37:U37)&gt;2,LARGE(G37:U37,1)+LARGE(G37:U37,2),SUM(G37:U37))</f>
        <v>0</v>
      </c>
      <c r="X37" s="83">
        <f>IF(W37&gt;V37,W37,V37)</f>
        <v>110</v>
      </c>
      <c r="Y37" s="84">
        <f>COUNT(G37:U37)</f>
        <v>0</v>
      </c>
    </row>
    <row r="38" spans="1:25" x14ac:dyDescent="0.3">
      <c r="A38" s="18">
        <v>36</v>
      </c>
      <c r="B38" s="17" t="s">
        <v>376</v>
      </c>
      <c r="C38" s="18">
        <v>2011</v>
      </c>
      <c r="D38" s="18" t="s">
        <v>19</v>
      </c>
      <c r="E38" s="17" t="s">
        <v>20</v>
      </c>
      <c r="F38" s="17" t="s">
        <v>21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110</v>
      </c>
      <c r="W38" s="82">
        <f>IF(COUNT(G38:U38)&gt;2,LARGE(G38:U38,1)+LARGE(G38:U38,2),SUM(G38:U38))</f>
        <v>0</v>
      </c>
      <c r="X38" s="83">
        <f>IF(W38&gt;V38,W38,V38)</f>
        <v>110</v>
      </c>
      <c r="Y38" s="84">
        <f>COUNT(G38:U38)</f>
        <v>0</v>
      </c>
    </row>
    <row r="39" spans="1:25" x14ac:dyDescent="0.3">
      <c r="A39" s="18">
        <v>37</v>
      </c>
      <c r="B39" s="17" t="s">
        <v>50</v>
      </c>
      <c r="C39" s="18">
        <v>1972</v>
      </c>
      <c r="D39" s="18">
        <v>2</v>
      </c>
      <c r="E39" s="17" t="s">
        <v>20</v>
      </c>
      <c r="F39" s="17"/>
      <c r="G39" s="3">
        <v>105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4">
        <v>87</v>
      </c>
      <c r="W39" s="82">
        <f>IF(COUNT(G39:U39)&gt;2,LARGE(G39:U39,1)+LARGE(G39:U39,2),SUM(G39:U39))</f>
        <v>105</v>
      </c>
      <c r="X39" s="83">
        <f>IF(W39&gt;V39,W39,V39)</f>
        <v>105</v>
      </c>
      <c r="Y39" s="84">
        <f>COUNT(G39:U39)</f>
        <v>1</v>
      </c>
    </row>
    <row r="40" spans="1:25" x14ac:dyDescent="0.3">
      <c r="A40" s="18">
        <v>38</v>
      </c>
      <c r="B40" s="17" t="s">
        <v>579</v>
      </c>
      <c r="C40" s="18">
        <v>2014</v>
      </c>
      <c r="D40" s="18" t="s">
        <v>115</v>
      </c>
      <c r="E40" s="17" t="s">
        <v>20</v>
      </c>
      <c r="F40" s="17" t="s">
        <v>580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98</v>
      </c>
      <c r="W40" s="82">
        <f>IF(COUNT(G40:U40)&gt;2,LARGE(G40:U40,1)+LARGE(G40:U40,2),SUM(G40:U40))</f>
        <v>0</v>
      </c>
      <c r="X40" s="83">
        <f>IF(W40&gt;V40,W40,V40)</f>
        <v>98</v>
      </c>
      <c r="Y40" s="84">
        <f>COUNT(G40:U40)</f>
        <v>0</v>
      </c>
    </row>
    <row r="41" spans="1:25" x14ac:dyDescent="0.3">
      <c r="A41" s="18">
        <v>39</v>
      </c>
      <c r="B41" s="17" t="s">
        <v>586</v>
      </c>
      <c r="C41" s="18">
        <v>2014</v>
      </c>
      <c r="D41" s="18" t="s">
        <v>19</v>
      </c>
      <c r="E41" s="17" t="s">
        <v>20</v>
      </c>
      <c r="F41" s="17" t="s">
        <v>580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98</v>
      </c>
      <c r="W41" s="82">
        <f>IF(COUNT(G41:U41)&gt;2,LARGE(G41:U41,1)+LARGE(G41:U41,2),SUM(G41:U41))</f>
        <v>0</v>
      </c>
      <c r="X41" s="83">
        <f>IF(W41&gt;V41,W41,V41)</f>
        <v>98</v>
      </c>
      <c r="Y41" s="84">
        <f>COUNT(G41:U41)</f>
        <v>0</v>
      </c>
    </row>
    <row r="42" spans="1:25" x14ac:dyDescent="0.3">
      <c r="A42" s="18">
        <v>40</v>
      </c>
      <c r="B42" s="17" t="s">
        <v>591</v>
      </c>
      <c r="C42" s="18">
        <v>2014</v>
      </c>
      <c r="D42" s="18" t="s">
        <v>19</v>
      </c>
      <c r="E42" s="17" t="s">
        <v>20</v>
      </c>
      <c r="F42" s="17" t="s">
        <v>540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>
        <v>50</v>
      </c>
      <c r="S42" s="18"/>
      <c r="T42" s="18"/>
      <c r="U42" s="18"/>
      <c r="V42" s="64">
        <v>90</v>
      </c>
      <c r="W42" s="82">
        <f>IF(COUNT(G42:U42)&gt;2,LARGE(G42:U42,1)+LARGE(G42:U42,2),SUM(G42:U42))</f>
        <v>50</v>
      </c>
      <c r="X42" s="83">
        <f>IF(W42&gt;V42,W42,V42)</f>
        <v>90</v>
      </c>
      <c r="Y42" s="84">
        <f>COUNT(G42:U42)</f>
        <v>1</v>
      </c>
    </row>
    <row r="43" spans="1:25" x14ac:dyDescent="0.3">
      <c r="A43" s="18">
        <v>41</v>
      </c>
      <c r="B43" s="17" t="s">
        <v>598</v>
      </c>
      <c r="C43" s="18">
        <v>2013</v>
      </c>
      <c r="D43" s="18" t="s">
        <v>19</v>
      </c>
      <c r="E43" s="17" t="s">
        <v>20</v>
      </c>
      <c r="F43" s="17" t="s">
        <v>540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>
        <v>50</v>
      </c>
      <c r="S43" s="18"/>
      <c r="T43" s="18"/>
      <c r="U43" s="18"/>
      <c r="V43" s="64">
        <v>90</v>
      </c>
      <c r="W43" s="82">
        <f>IF(COUNT(G43:U43)&gt;2,LARGE(G43:U43,1)+LARGE(G43:U43,2),SUM(G43:U43))</f>
        <v>50</v>
      </c>
      <c r="X43" s="83">
        <f>IF(W43&gt;V43,W43,V43)</f>
        <v>90</v>
      </c>
      <c r="Y43" s="84">
        <f>COUNT(G43:U43)</f>
        <v>1</v>
      </c>
    </row>
    <row r="44" spans="1:25" x14ac:dyDescent="0.3">
      <c r="A44" s="18">
        <v>42</v>
      </c>
      <c r="B44" s="17" t="s">
        <v>481</v>
      </c>
      <c r="C44" s="18">
        <v>2011</v>
      </c>
      <c r="D44" s="18">
        <v>3</v>
      </c>
      <c r="E44" s="17" t="s">
        <v>20</v>
      </c>
      <c r="F44" s="17" t="s">
        <v>482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v>80</v>
      </c>
      <c r="S44" s="18"/>
      <c r="T44" s="18"/>
      <c r="U44" s="18"/>
      <c r="V44" s="64">
        <v>89</v>
      </c>
      <c r="W44" s="82">
        <f>IF(COUNT(G44:U44)&gt;2,LARGE(G44:U44,1)+LARGE(G44:U44,2),SUM(G44:U44))</f>
        <v>80</v>
      </c>
      <c r="X44" s="83">
        <f>IF(W44&gt;V44,W44,V44)</f>
        <v>89</v>
      </c>
      <c r="Y44" s="84">
        <f>COUNT(G44:U44)</f>
        <v>1</v>
      </c>
    </row>
    <row r="45" spans="1:25" x14ac:dyDescent="0.3">
      <c r="A45" s="18">
        <v>43</v>
      </c>
      <c r="B45" s="17" t="s">
        <v>619</v>
      </c>
      <c r="C45" s="18">
        <v>2012</v>
      </c>
      <c r="D45" s="18" t="s">
        <v>115</v>
      </c>
      <c r="E45" s="17" t="s">
        <v>20</v>
      </c>
      <c r="F45" s="17" t="s">
        <v>580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50</v>
      </c>
      <c r="S45" s="18"/>
      <c r="T45" s="18"/>
      <c r="U45" s="18"/>
      <c r="V45" s="64">
        <v>89</v>
      </c>
      <c r="W45" s="82">
        <f>IF(COUNT(G45:U45)&gt;2,LARGE(G45:U45,1)+LARGE(G45:U45,2),SUM(G45:U45))</f>
        <v>50</v>
      </c>
      <c r="X45" s="83">
        <f>IF(W45&gt;V45,W45,V45)</f>
        <v>89</v>
      </c>
      <c r="Y45" s="84">
        <f>COUNT(G45:U45)</f>
        <v>1</v>
      </c>
    </row>
    <row r="46" spans="1:25" x14ac:dyDescent="0.3">
      <c r="A46" s="18">
        <v>44</v>
      </c>
      <c r="B46" s="17" t="s">
        <v>634</v>
      </c>
      <c r="C46" s="18">
        <v>2012</v>
      </c>
      <c r="D46" s="18" t="s">
        <v>115</v>
      </c>
      <c r="E46" s="17" t="s">
        <v>20</v>
      </c>
      <c r="F46" s="17" t="s">
        <v>615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89</v>
      </c>
      <c r="W46" s="82">
        <f>IF(COUNT(G46:U46)&gt;2,LARGE(G46:U46,1)+LARGE(G46:U46,2),SUM(G46:U46))</f>
        <v>0</v>
      </c>
      <c r="X46" s="83">
        <f>IF(W46&gt;V46,W46,V46)</f>
        <v>89</v>
      </c>
      <c r="Y46" s="84">
        <f>COUNT(G46:U46)</f>
        <v>0</v>
      </c>
    </row>
    <row r="47" spans="1:25" x14ac:dyDescent="0.3">
      <c r="A47" s="18">
        <v>45</v>
      </c>
      <c r="B47" s="17" t="s">
        <v>122</v>
      </c>
      <c r="C47" s="18">
        <v>2006</v>
      </c>
      <c r="D47" s="18" t="s">
        <v>19</v>
      </c>
      <c r="E47" s="17" t="s">
        <v>20</v>
      </c>
      <c r="F47" s="17" t="s">
        <v>59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64">
        <v>87</v>
      </c>
      <c r="W47" s="82">
        <f>IF(COUNT(G47:U47)&gt;2,LARGE(G47:U47,1)+LARGE(G47:U47,2),SUM(G47:U47))</f>
        <v>0</v>
      </c>
      <c r="X47" s="83">
        <f>IF(W47&gt;V47,W47,V47)</f>
        <v>87</v>
      </c>
      <c r="Y47" s="84">
        <f>COUNT(G47:U47)</f>
        <v>0</v>
      </c>
    </row>
    <row r="48" spans="1:25" x14ac:dyDescent="0.3">
      <c r="A48" s="18">
        <v>46</v>
      </c>
      <c r="B48" s="17" t="s">
        <v>134</v>
      </c>
      <c r="C48" s="18">
        <v>2005</v>
      </c>
      <c r="D48" s="18" t="s">
        <v>28</v>
      </c>
      <c r="E48" s="17" t="s">
        <v>20</v>
      </c>
      <c r="F48" s="17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87</v>
      </c>
      <c r="W48" s="82">
        <f>IF(COUNT(G48:U48)&gt;2,LARGE(G48:U48,1)+LARGE(G48:U48,2),SUM(G48:U48))</f>
        <v>0</v>
      </c>
      <c r="X48" s="83">
        <f>IF(W48&gt;V48,W48,V48)</f>
        <v>87</v>
      </c>
      <c r="Y48" s="84">
        <f>COUNT(G48:U48)</f>
        <v>0</v>
      </c>
    </row>
    <row r="49" spans="1:25" x14ac:dyDescent="0.3">
      <c r="A49" s="18">
        <v>47</v>
      </c>
      <c r="B49" s="17" t="s">
        <v>593</v>
      </c>
      <c r="C49" s="18">
        <v>2013</v>
      </c>
      <c r="D49" s="18" t="s">
        <v>19</v>
      </c>
      <c r="E49" s="17" t="s">
        <v>20</v>
      </c>
      <c r="F49" s="17" t="s">
        <v>583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54</v>
      </c>
      <c r="W49" s="82">
        <f>IF(COUNT(G49:U49)&gt;2,LARGE(G49:U49,1)+LARGE(G49:U49,2),SUM(G49:U49))</f>
        <v>0</v>
      </c>
      <c r="X49" s="83">
        <f>IF(W49&gt;V49,W49,V49)</f>
        <v>54</v>
      </c>
      <c r="Y49" s="84">
        <f>COUNT(G49:U49)</f>
        <v>0</v>
      </c>
    </row>
    <row r="50" spans="1:25" x14ac:dyDescent="0.3">
      <c r="A50" s="18">
        <v>48</v>
      </c>
      <c r="B50" s="17" t="s">
        <v>592</v>
      </c>
      <c r="C50" s="18">
        <v>2013</v>
      </c>
      <c r="D50" s="18" t="s">
        <v>19</v>
      </c>
      <c r="E50" s="17" t="s">
        <v>20</v>
      </c>
      <c r="F50" s="17" t="s">
        <v>583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>
        <v>50</v>
      </c>
      <c r="S50" s="18"/>
      <c r="T50" s="18"/>
      <c r="U50" s="18"/>
      <c r="V50" s="64">
        <v>40</v>
      </c>
      <c r="W50" s="82">
        <f>IF(COUNT(G50:U50)&gt;2,LARGE(G50:U50,1)+LARGE(G50:U50,2),SUM(G50:U50))</f>
        <v>50</v>
      </c>
      <c r="X50" s="83">
        <f>IF(W50&gt;V50,W50,V50)</f>
        <v>50</v>
      </c>
      <c r="Y50" s="84">
        <f>COUNT(G50:U50)</f>
        <v>1</v>
      </c>
    </row>
    <row r="51" spans="1:25" x14ac:dyDescent="0.3">
      <c r="A51" s="18">
        <v>49</v>
      </c>
      <c r="B51" s="17" t="s">
        <v>681</v>
      </c>
      <c r="C51" s="18">
        <v>2012</v>
      </c>
      <c r="D51" s="18" t="s">
        <v>19</v>
      </c>
      <c r="E51" s="17" t="s">
        <v>20</v>
      </c>
      <c r="F51" s="17" t="s">
        <v>540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>
        <v>50</v>
      </c>
      <c r="S51" s="18"/>
      <c r="T51" s="18"/>
      <c r="U51" s="18"/>
      <c r="V51" s="64">
        <v>40</v>
      </c>
      <c r="W51" s="82">
        <f>IF(COUNT(G51:U51)&gt;2,LARGE(G51:U51,1)+LARGE(G51:U51,2),SUM(G51:U51))</f>
        <v>50</v>
      </c>
      <c r="X51" s="83">
        <f>IF(W51&gt;V51,W51,V51)</f>
        <v>50</v>
      </c>
      <c r="Y51" s="84">
        <f>COUNT(G51:U51)</f>
        <v>1</v>
      </c>
    </row>
    <row r="52" spans="1:25" x14ac:dyDescent="0.3">
      <c r="A52" s="18">
        <v>50</v>
      </c>
      <c r="B52" s="17" t="s">
        <v>565</v>
      </c>
      <c r="C52" s="18">
        <v>2012</v>
      </c>
      <c r="D52" s="18" t="s">
        <v>19</v>
      </c>
      <c r="E52" s="17" t="s">
        <v>20</v>
      </c>
      <c r="F52" s="17" t="s">
        <v>109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>
        <v>50</v>
      </c>
      <c r="S52" s="18"/>
      <c r="T52" s="18"/>
      <c r="U52" s="18"/>
      <c r="V52" s="64">
        <v>0</v>
      </c>
      <c r="W52" s="82">
        <f>IF(COUNT(G52:U52)&gt;2,LARGE(G52:U52,1)+LARGE(G52:U52,2),SUM(G52:U52))</f>
        <v>50</v>
      </c>
      <c r="X52" s="83">
        <f>IF(W52&gt;V52,W52,V52)</f>
        <v>50</v>
      </c>
      <c r="Y52" s="84">
        <f>COUNT(G52:U52)</f>
        <v>1</v>
      </c>
    </row>
    <row r="53" spans="1:25" x14ac:dyDescent="0.3">
      <c r="A53" s="18">
        <v>51</v>
      </c>
      <c r="B53" s="17" t="s">
        <v>630</v>
      </c>
      <c r="C53" s="18">
        <v>2012</v>
      </c>
      <c r="D53" s="18" t="s">
        <v>115</v>
      </c>
      <c r="E53" s="17" t="s">
        <v>20</v>
      </c>
      <c r="F53" s="17" t="s">
        <v>59</v>
      </c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45</v>
      </c>
      <c r="W53" s="82">
        <f>IF(COUNT(G53:U53)&gt;2,LARGE(G53:U53,1)+LARGE(G53:U53,2),SUM(G53:U53))</f>
        <v>0</v>
      </c>
      <c r="X53" s="83">
        <f>IF(W53&gt;V53,W53,V53)</f>
        <v>45</v>
      </c>
      <c r="Y53" s="84">
        <f>COUNT(G53:U53)</f>
        <v>0</v>
      </c>
    </row>
    <row r="54" spans="1:25" x14ac:dyDescent="0.3">
      <c r="A54" s="18">
        <v>52</v>
      </c>
      <c r="B54" s="17" t="s">
        <v>670</v>
      </c>
      <c r="C54" s="18">
        <v>2012</v>
      </c>
      <c r="D54" s="18" t="s">
        <v>19</v>
      </c>
      <c r="E54" s="17" t="s">
        <v>20</v>
      </c>
      <c r="F54" s="17" t="s">
        <v>540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45</v>
      </c>
      <c r="W54" s="82">
        <f>IF(COUNT(G54:U54)&gt;2,LARGE(G54:U54,1)+LARGE(G54:U54,2),SUM(G54:U54))</f>
        <v>0</v>
      </c>
      <c r="X54" s="83">
        <f>IF(W54&gt;V54,W54,V54)</f>
        <v>45</v>
      </c>
      <c r="Y54" s="84">
        <f>COUNT(G54:U54)</f>
        <v>0</v>
      </c>
    </row>
    <row r="55" spans="1:25" x14ac:dyDescent="0.3">
      <c r="A55" s="18">
        <v>53</v>
      </c>
      <c r="B55" s="17" t="s">
        <v>582</v>
      </c>
      <c r="C55" s="18">
        <v>2014</v>
      </c>
      <c r="D55" s="18" t="s">
        <v>19</v>
      </c>
      <c r="E55" s="17" t="s">
        <v>20</v>
      </c>
      <c r="F55" s="17" t="s">
        <v>583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40</v>
      </c>
      <c r="W55" s="82">
        <f>IF(COUNT(G55:U55)&gt;2,LARGE(G55:U55,1)+LARGE(G55:U55,2),SUM(G55:U55))</f>
        <v>0</v>
      </c>
      <c r="X55" s="83">
        <f>IF(W55&gt;V55,W55,V55)</f>
        <v>40</v>
      </c>
      <c r="Y55" s="84">
        <f>COUNT(G55:U55)</f>
        <v>0</v>
      </c>
    </row>
    <row r="56" spans="1:25" x14ac:dyDescent="0.3">
      <c r="A56" s="18">
        <v>54</v>
      </c>
      <c r="B56" s="17" t="s">
        <v>487</v>
      </c>
      <c r="C56" s="18">
        <v>2012</v>
      </c>
      <c r="D56" s="18" t="s">
        <v>19</v>
      </c>
      <c r="E56" s="17" t="s">
        <v>20</v>
      </c>
      <c r="F56" s="17" t="s">
        <v>476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40</v>
      </c>
      <c r="W56" s="82">
        <f>IF(COUNT(G56:U56)&gt;2,LARGE(G56:U56,1)+LARGE(G56:U56,2),SUM(G56:U56))</f>
        <v>0</v>
      </c>
      <c r="X56" s="83">
        <f>IF(W56&gt;V56,W56,V56)</f>
        <v>40</v>
      </c>
      <c r="Y56" s="84">
        <f>COUNT(G56:U56)</f>
        <v>0</v>
      </c>
    </row>
    <row r="57" spans="1:25" x14ac:dyDescent="0.3">
      <c r="A57" s="18">
        <v>55</v>
      </c>
      <c r="B57" s="17" t="s">
        <v>597</v>
      </c>
      <c r="C57" s="18">
        <v>2014</v>
      </c>
      <c r="D57" s="18" t="s">
        <v>19</v>
      </c>
      <c r="E57" s="17" t="s">
        <v>20</v>
      </c>
      <c r="F57" s="17" t="s">
        <v>580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30</v>
      </c>
      <c r="W57" s="82">
        <f>IF(COUNT(G57:U57)&gt;2,LARGE(G57:U57,1)+LARGE(G57:U57,2),SUM(G57:U57))</f>
        <v>0</v>
      </c>
      <c r="X57" s="83">
        <f>IF(W57&gt;V57,W57,V57)</f>
        <v>30</v>
      </c>
      <c r="Y57" s="84">
        <f>COUNT(G57:U57)</f>
        <v>0</v>
      </c>
    </row>
    <row r="58" spans="1:25" x14ac:dyDescent="0.3">
      <c r="A58" s="18">
        <v>56</v>
      </c>
      <c r="B58" s="79" t="s">
        <v>687</v>
      </c>
      <c r="C58" s="18">
        <v>2014</v>
      </c>
      <c r="D58" s="18" t="s">
        <v>19</v>
      </c>
      <c r="E58" s="17" t="s">
        <v>20</v>
      </c>
      <c r="F58" s="17" t="s">
        <v>580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30</v>
      </c>
      <c r="W58" s="82">
        <f>IF(COUNT(G58:U58)&gt;2,LARGE(G58:U58,1)+LARGE(G58:U58,2),SUM(G58:U58))</f>
        <v>0</v>
      </c>
      <c r="X58" s="83">
        <f>IF(W58&gt;V58,W58,V58)</f>
        <v>30</v>
      </c>
      <c r="Y58" s="84">
        <f>COUNT(G58:U58)</f>
        <v>0</v>
      </c>
    </row>
    <row r="59" spans="1:25" x14ac:dyDescent="0.3">
      <c r="A59" s="18">
        <v>57</v>
      </c>
      <c r="B59" s="17" t="s">
        <v>618</v>
      </c>
      <c r="C59" s="18">
        <v>2011</v>
      </c>
      <c r="D59" s="18" t="s">
        <v>115</v>
      </c>
      <c r="E59" s="17" t="s">
        <v>20</v>
      </c>
      <c r="F59" s="17" t="s">
        <v>580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29</v>
      </c>
      <c r="W59" s="82">
        <f>IF(COUNT(G59:U59)&gt;2,LARGE(G59:U59,1)+LARGE(G59:U59,2),SUM(G59:U59))</f>
        <v>0</v>
      </c>
      <c r="X59" s="83">
        <f>IF(W59&gt;V59,W59,V59)</f>
        <v>29</v>
      </c>
      <c r="Y59" s="84">
        <f>COUNT(G59:U59)</f>
        <v>0</v>
      </c>
    </row>
    <row r="60" spans="1:25" x14ac:dyDescent="0.3">
      <c r="A60" s="18">
        <v>58</v>
      </c>
      <c r="B60" s="17" t="s">
        <v>566</v>
      </c>
      <c r="C60" s="18">
        <v>2011</v>
      </c>
      <c r="D60" s="18" t="s">
        <v>115</v>
      </c>
      <c r="E60" s="17" t="s">
        <v>20</v>
      </c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29</v>
      </c>
      <c r="W60" s="82">
        <f>IF(COUNT(G60:U60)&gt;2,LARGE(G60:U60,1)+LARGE(G60:U60,2),SUM(G60:U60))</f>
        <v>0</v>
      </c>
      <c r="X60" s="83">
        <f>IF(W60&gt;V60,W60,V60)</f>
        <v>29</v>
      </c>
      <c r="Y60" s="84">
        <f>COUNT(G60:U60)</f>
        <v>0</v>
      </c>
    </row>
    <row r="61" spans="1:25" x14ac:dyDescent="0.3">
      <c r="A61" s="18">
        <v>59</v>
      </c>
      <c r="B61" s="17" t="s">
        <v>404</v>
      </c>
      <c r="C61" s="18">
        <v>2010</v>
      </c>
      <c r="D61" s="18" t="s">
        <v>19</v>
      </c>
      <c r="E61" s="17" t="s">
        <v>20</v>
      </c>
      <c r="F61" s="17" t="s">
        <v>141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29</v>
      </c>
      <c r="W61" s="82">
        <f>IF(COUNT(G61:U61)&gt;2,LARGE(G61:U61,1)+LARGE(G61:U61,2),SUM(G61:U61))</f>
        <v>0</v>
      </c>
      <c r="X61" s="83">
        <f>IF(W61&gt;V61,W61,V61)</f>
        <v>29</v>
      </c>
      <c r="Y61" s="84">
        <f>COUNT(G61:U61)</f>
        <v>0</v>
      </c>
    </row>
    <row r="62" spans="1:25" x14ac:dyDescent="0.3">
      <c r="A62" s="18">
        <v>60</v>
      </c>
      <c r="B62" s="17" t="s">
        <v>436</v>
      </c>
      <c r="C62" s="18">
        <v>2011</v>
      </c>
      <c r="D62" s="18" t="s">
        <v>19</v>
      </c>
      <c r="E62" s="17" t="s">
        <v>20</v>
      </c>
      <c r="F62" s="17" t="s">
        <v>141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>
        <v>29</v>
      </c>
      <c r="S62" s="18"/>
      <c r="T62" s="18"/>
      <c r="U62" s="18"/>
      <c r="V62" s="64">
        <v>0</v>
      </c>
      <c r="W62" s="82">
        <f>IF(COUNT(G62:U62)&gt;2,LARGE(G62:U62,1)+LARGE(G62:U62,2),SUM(G62:U62))</f>
        <v>29</v>
      </c>
      <c r="X62" s="83">
        <f>IF(W62&gt;V62,W62,V62)</f>
        <v>29</v>
      </c>
      <c r="Y62" s="84">
        <f>COUNT(G62:U62)</f>
        <v>1</v>
      </c>
    </row>
    <row r="63" spans="1:25" x14ac:dyDescent="0.3">
      <c r="A63" s="18">
        <v>61</v>
      </c>
      <c r="B63" s="17" t="s">
        <v>728</v>
      </c>
      <c r="C63" s="18">
        <v>2011</v>
      </c>
      <c r="D63" s="18" t="s">
        <v>115</v>
      </c>
      <c r="E63" s="17" t="s">
        <v>20</v>
      </c>
      <c r="F63" s="17" t="s">
        <v>580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>
        <v>29</v>
      </c>
      <c r="S63" s="18"/>
      <c r="T63" s="18"/>
      <c r="U63" s="18"/>
      <c r="V63" s="64">
        <v>0</v>
      </c>
      <c r="W63" s="82">
        <f>IF(COUNT(G63:U63)&gt;2,LARGE(G63:U63,1)+LARGE(G63:U63,2),SUM(G63:U63))</f>
        <v>29</v>
      </c>
      <c r="X63" s="83">
        <f>IF(W63&gt;V63,W63,V63)</f>
        <v>29</v>
      </c>
      <c r="Y63" s="84">
        <f>COUNT(G63:U63)</f>
        <v>1</v>
      </c>
    </row>
    <row r="64" spans="1:25" x14ac:dyDescent="0.3">
      <c r="A64" s="18">
        <v>62</v>
      </c>
      <c r="B64" s="17" t="s">
        <v>637</v>
      </c>
      <c r="C64" s="18">
        <v>2014</v>
      </c>
      <c r="D64" s="18" t="s">
        <v>19</v>
      </c>
      <c r="E64" s="17" t="s">
        <v>20</v>
      </c>
      <c r="F64" s="17" t="s">
        <v>615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28</v>
      </c>
      <c r="W64" s="82">
        <f>IF(COUNT(G64:U64)&gt;2,LARGE(G64:U64,1)+LARGE(G64:U64,2),SUM(G64:U64))</f>
        <v>0</v>
      </c>
      <c r="X64" s="83">
        <f>IF(W64&gt;V64,W64,V64)</f>
        <v>28</v>
      </c>
      <c r="Y64" s="84">
        <f>COUNT(G64:U64)</f>
        <v>0</v>
      </c>
    </row>
    <row r="65" spans="1:25" x14ac:dyDescent="0.3">
      <c r="A65" s="18">
        <v>63</v>
      </c>
      <c r="B65" s="17" t="s">
        <v>689</v>
      </c>
      <c r="C65" s="18">
        <v>2015</v>
      </c>
      <c r="D65" s="18" t="s">
        <v>19</v>
      </c>
      <c r="E65" s="17" t="s">
        <v>20</v>
      </c>
      <c r="F65" s="17" t="s">
        <v>540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28</v>
      </c>
      <c r="W65" s="82">
        <f>IF(COUNT(G65:U65)&gt;2,LARGE(G65:U65,1)+LARGE(G65:U65,2),SUM(G65:U65))</f>
        <v>0</v>
      </c>
      <c r="X65" s="83">
        <f>IF(W65&gt;V65,W65,V65)</f>
        <v>28</v>
      </c>
      <c r="Y65" s="84">
        <f>COUNT(G65:U65)</f>
        <v>0</v>
      </c>
    </row>
    <row r="66" spans="1:25" x14ac:dyDescent="0.3">
      <c r="A66" s="18">
        <v>64</v>
      </c>
      <c r="B66" s="17" t="s">
        <v>160</v>
      </c>
      <c r="C66" s="18">
        <v>2004</v>
      </c>
      <c r="D66" s="18" t="s">
        <v>22</v>
      </c>
      <c r="E66" s="17" t="s">
        <v>20</v>
      </c>
      <c r="F66" s="17" t="s">
        <v>36</v>
      </c>
      <c r="G66" s="3"/>
      <c r="H66" s="3"/>
      <c r="I66" s="9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64">
        <v>0</v>
      </c>
      <c r="W66" s="82">
        <f>IF(COUNT(G66:U66)&gt;2,LARGE(G66:U66,1)+LARGE(G66:U66,2),SUM(G66:U66))</f>
        <v>0</v>
      </c>
      <c r="X66" s="83">
        <f>IF(W66&gt;V66,W66,V66)</f>
        <v>0</v>
      </c>
      <c r="Y66" s="84">
        <f>COUNT(G66:U66)</f>
        <v>0</v>
      </c>
    </row>
    <row r="67" spans="1:25" x14ac:dyDescent="0.3">
      <c r="A67" s="18">
        <v>65</v>
      </c>
      <c r="B67" s="17" t="s">
        <v>210</v>
      </c>
      <c r="C67" s="18">
        <v>2009</v>
      </c>
      <c r="D67" s="18">
        <v>3</v>
      </c>
      <c r="E67" s="17" t="s">
        <v>35</v>
      </c>
      <c r="F67" s="17" t="s">
        <v>36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2">
        <f>IF(COUNT(G67:U67)&gt;2,LARGE(G67:U67,1)+LARGE(G67:U67,2),SUM(G67:U67))</f>
        <v>0</v>
      </c>
      <c r="X67" s="83">
        <f>IF(W67&gt;V67,W67,V67)</f>
        <v>0</v>
      </c>
      <c r="Y67" s="84">
        <f>COUNT(G67:U67)</f>
        <v>0</v>
      </c>
    </row>
    <row r="68" spans="1:25" x14ac:dyDescent="0.3">
      <c r="A68" s="18">
        <v>66</v>
      </c>
      <c r="B68" s="17" t="s">
        <v>214</v>
      </c>
      <c r="C68" s="18">
        <v>2006</v>
      </c>
      <c r="D68" s="18" t="s">
        <v>22</v>
      </c>
      <c r="E68" s="17" t="s">
        <v>35</v>
      </c>
      <c r="F68" s="17" t="s">
        <v>36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>IF(COUNT(G68:U68)&gt;2,LARGE(G68:U68,1)+LARGE(G68:U68,2),SUM(G68:U68))</f>
        <v>0</v>
      </c>
      <c r="X68" s="83">
        <f>IF(W68&gt;V68,W68,V68)</f>
        <v>0</v>
      </c>
      <c r="Y68" s="84">
        <f>COUNT(G68:U68)</f>
        <v>0</v>
      </c>
    </row>
    <row r="69" spans="1:25" x14ac:dyDescent="0.3">
      <c r="A69" s="18">
        <v>67</v>
      </c>
      <c r="B69" s="17" t="s">
        <v>461</v>
      </c>
      <c r="C69" s="18">
        <v>1995</v>
      </c>
      <c r="D69" s="18">
        <v>1</v>
      </c>
      <c r="E69" s="17" t="s">
        <v>20</v>
      </c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0</v>
      </c>
      <c r="W69" s="82">
        <f>IF(COUNT(G69:U69)&gt;2,LARGE(G69:U69,1)+LARGE(G69:U69,2),SUM(G69:U69))</f>
        <v>0</v>
      </c>
      <c r="X69" s="83">
        <f>IF(W69&gt;V69,W69,V69)</f>
        <v>0</v>
      </c>
      <c r="Y69" s="84">
        <f>COUNT(G69:U69)</f>
        <v>0</v>
      </c>
    </row>
    <row r="70" spans="1:25" x14ac:dyDescent="0.3">
      <c r="A70" s="18">
        <v>68</v>
      </c>
      <c r="B70" s="17" t="s">
        <v>206</v>
      </c>
      <c r="C70" s="18">
        <v>2009</v>
      </c>
      <c r="D70" s="18">
        <v>1</v>
      </c>
      <c r="E70" s="17" t="s">
        <v>366</v>
      </c>
      <c r="F70" s="17" t="s">
        <v>367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>IF(COUNT(G70:U70)&gt;2,LARGE(G70:U70,1)+LARGE(G70:U70,2),SUM(G70:U70))</f>
        <v>0</v>
      </c>
      <c r="X70" s="83">
        <f>IF(W70&gt;V70,W70,V70)</f>
        <v>0</v>
      </c>
      <c r="Y70" s="84">
        <f>COUNT(G70:U70)</f>
        <v>0</v>
      </c>
    </row>
    <row r="71" spans="1:25" x14ac:dyDescent="0.3">
      <c r="A71" s="18">
        <v>69</v>
      </c>
      <c r="B71" s="17" t="s">
        <v>369</v>
      </c>
      <c r="C71" s="18">
        <v>2010</v>
      </c>
      <c r="D71" s="18">
        <v>3</v>
      </c>
      <c r="E71" s="17" t="s">
        <v>20</v>
      </c>
      <c r="F71" s="17" t="s">
        <v>109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>IF(COUNT(G71:U71)&gt;2,LARGE(G71:U71,1)+LARGE(G71:U71,2),SUM(G71:U71))</f>
        <v>0</v>
      </c>
      <c r="X71" s="83">
        <f>IF(W71&gt;V71,W71,V71)</f>
        <v>0</v>
      </c>
      <c r="Y71" s="84">
        <f>COUNT(G71:U71)</f>
        <v>0</v>
      </c>
    </row>
    <row r="72" spans="1:25" x14ac:dyDescent="0.3">
      <c r="A72" s="18">
        <v>70</v>
      </c>
      <c r="B72" s="17" t="s">
        <v>217</v>
      </c>
      <c r="C72" s="18">
        <v>2010</v>
      </c>
      <c r="D72" s="18" t="s">
        <v>19</v>
      </c>
      <c r="E72" s="17" t="s">
        <v>35</v>
      </c>
      <c r="F72" s="17" t="s">
        <v>36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>IF(COUNT(G72:U72)&gt;2,LARGE(G72:U72,1)+LARGE(G72:U72,2),SUM(G72:U72))</f>
        <v>0</v>
      </c>
      <c r="X72" s="83">
        <f>IF(W72&gt;V72,W72,V72)</f>
        <v>0</v>
      </c>
      <c r="Y72" s="84">
        <f>COUNT(G72:U72)</f>
        <v>0</v>
      </c>
    </row>
    <row r="73" spans="1:25" x14ac:dyDescent="0.3">
      <c r="A73" s="18">
        <v>71</v>
      </c>
      <c r="B73" s="17" t="s">
        <v>374</v>
      </c>
      <c r="C73" s="18">
        <v>2009</v>
      </c>
      <c r="D73" s="18">
        <v>1</v>
      </c>
      <c r="E73" s="17" t="s">
        <v>20</v>
      </c>
      <c r="F73" s="17" t="s">
        <v>25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>IF(COUNT(G73:U73)&gt;2,LARGE(G73:U73,1)+LARGE(G73:U73,2),SUM(G73:U73))</f>
        <v>0</v>
      </c>
      <c r="X73" s="83">
        <f>IF(W73&gt;V73,W73,V73)</f>
        <v>0</v>
      </c>
      <c r="Y73" s="84">
        <f>COUNT(G73:U73)</f>
        <v>0</v>
      </c>
    </row>
    <row r="74" spans="1:25" x14ac:dyDescent="0.3">
      <c r="A74" s="18">
        <v>72</v>
      </c>
      <c r="B74" s="17" t="s">
        <v>473</v>
      </c>
      <c r="C74" s="18">
        <v>2011</v>
      </c>
      <c r="D74" s="18" t="s">
        <v>19</v>
      </c>
      <c r="E74" s="17" t="s">
        <v>20</v>
      </c>
      <c r="F74" s="17" t="s">
        <v>474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>IF(COUNT(G74:U74)&gt;2,LARGE(G74:U74,1)+LARGE(G74:U74,2),SUM(G74:U74))</f>
        <v>0</v>
      </c>
      <c r="X74" s="83">
        <f>IF(W74&gt;V74,W74,V74)</f>
        <v>0</v>
      </c>
      <c r="Y74" s="84">
        <f>COUNT(G74:U74)</f>
        <v>0</v>
      </c>
    </row>
    <row r="75" spans="1:25" x14ac:dyDescent="0.3">
      <c r="A75" s="18">
        <v>73</v>
      </c>
      <c r="B75" s="17" t="s">
        <v>434</v>
      </c>
      <c r="C75" s="18">
        <v>2011</v>
      </c>
      <c r="D75" s="18" t="s">
        <v>19</v>
      </c>
      <c r="E75" s="17" t="s">
        <v>20</v>
      </c>
      <c r="F75" s="17" t="s">
        <v>21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>IF(COUNT(G75:U75)&gt;2,LARGE(G75:U75,1)+LARGE(G75:U75,2),SUM(G75:U75))</f>
        <v>0</v>
      </c>
      <c r="X75" s="83">
        <f>IF(W75&gt;V75,W75,V75)</f>
        <v>0</v>
      </c>
      <c r="Y75" s="84">
        <f>COUNT(G75:U75)</f>
        <v>0</v>
      </c>
    </row>
    <row r="76" spans="1:25" x14ac:dyDescent="0.3">
      <c r="A76" s="18">
        <v>74</v>
      </c>
      <c r="B76" s="17" t="s">
        <v>539</v>
      </c>
      <c r="C76" s="18">
        <v>2012</v>
      </c>
      <c r="D76" s="18" t="s">
        <v>19</v>
      </c>
      <c r="E76" s="17" t="s">
        <v>20</v>
      </c>
      <c r="F76" s="17" t="s">
        <v>540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>IF(COUNT(G76:U76)&gt;2,LARGE(G76:U76,1)+LARGE(G76:U76,2),SUM(G76:U76))</f>
        <v>0</v>
      </c>
      <c r="X76" s="83">
        <f>IF(W76&gt;V76,W76,V76)</f>
        <v>0</v>
      </c>
      <c r="Y76" s="84">
        <f>COUNT(G76:U76)</f>
        <v>0</v>
      </c>
    </row>
    <row r="77" spans="1:25" x14ac:dyDescent="0.3">
      <c r="A77" s="18">
        <v>75</v>
      </c>
      <c r="B77" s="17" t="s">
        <v>479</v>
      </c>
      <c r="C77" s="18">
        <v>2011</v>
      </c>
      <c r="D77" s="18" t="s">
        <v>19</v>
      </c>
      <c r="E77" s="17" t="s">
        <v>20</v>
      </c>
      <c r="F77" s="17" t="s">
        <v>474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>IF(COUNT(G77:U77)&gt;2,LARGE(G77:U77,1)+LARGE(G77:U77,2),SUM(G77:U77))</f>
        <v>0</v>
      </c>
      <c r="X77" s="83">
        <f>IF(W77&gt;V77,W77,V77)</f>
        <v>0</v>
      </c>
      <c r="Y77" s="84">
        <f>COUNT(G77:U77)</f>
        <v>0</v>
      </c>
    </row>
    <row r="78" spans="1:25" x14ac:dyDescent="0.3">
      <c r="A78" s="18">
        <v>76</v>
      </c>
      <c r="B78" s="17" t="s">
        <v>628</v>
      </c>
      <c r="C78" s="18">
        <v>2010</v>
      </c>
      <c r="D78" s="18" t="s">
        <v>115</v>
      </c>
      <c r="E78" s="17" t="s">
        <v>20</v>
      </c>
      <c r="F78" s="17" t="s">
        <v>25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>IF(COUNT(G78:U78)&gt;2,LARGE(G78:U78,1)+LARGE(G78:U78,2),SUM(G78:U78))</f>
        <v>0</v>
      </c>
      <c r="X78" s="83">
        <f>IF(W78&gt;V78,W78,V78)</f>
        <v>0</v>
      </c>
      <c r="Y78" s="84">
        <f>COUNT(G78:U78)</f>
        <v>0</v>
      </c>
    </row>
    <row r="79" spans="1:25" x14ac:dyDescent="0.3">
      <c r="A79" s="18">
        <v>77</v>
      </c>
      <c r="B79" s="17" t="s">
        <v>371</v>
      </c>
      <c r="C79" s="18">
        <v>2010</v>
      </c>
      <c r="D79" s="18" t="s">
        <v>19</v>
      </c>
      <c r="E79" s="17" t="s">
        <v>20</v>
      </c>
      <c r="F79" s="17" t="s">
        <v>25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>IF(COUNT(G79:U79)&gt;2,LARGE(G79:U79,1)+LARGE(G79:U79,2),SUM(G79:U79))</f>
        <v>0</v>
      </c>
      <c r="X79" s="83">
        <f>IF(W79&gt;V79,W79,V79)</f>
        <v>0</v>
      </c>
      <c r="Y79" s="84">
        <f>COUNT(G79:U79)</f>
        <v>0</v>
      </c>
    </row>
    <row r="80" spans="1:25" x14ac:dyDescent="0.3">
      <c r="A80" s="18">
        <v>78</v>
      </c>
      <c r="B80" s="17" t="s">
        <v>492</v>
      </c>
      <c r="C80" s="18">
        <v>2009</v>
      </c>
      <c r="D80" s="18" t="s">
        <v>19</v>
      </c>
      <c r="E80" s="17" t="s">
        <v>20</v>
      </c>
      <c r="F80" s="17" t="s">
        <v>482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>IF(COUNT(G80:U80)&gt;2,LARGE(G80:U80,1)+LARGE(G80:U80,2),SUM(G80:U80))</f>
        <v>0</v>
      </c>
      <c r="X80" s="83">
        <f>IF(W80&gt;V80,W80,V80)</f>
        <v>0</v>
      </c>
      <c r="Y80" s="84">
        <f>COUNT(G80:U80)</f>
        <v>0</v>
      </c>
    </row>
    <row r="81" spans="1:25" x14ac:dyDescent="0.3">
      <c r="A81" s="18">
        <v>79</v>
      </c>
      <c r="B81" s="17" t="s">
        <v>494</v>
      </c>
      <c r="C81" s="18">
        <v>2009</v>
      </c>
      <c r="D81" s="18" t="s">
        <v>19</v>
      </c>
      <c r="E81" s="17" t="s">
        <v>20</v>
      </c>
      <c r="F81" s="17" t="s">
        <v>482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>IF(COUNT(G81:U81)&gt;2,LARGE(G81:U81,1)+LARGE(G81:U81,2),SUM(G81:U81))</f>
        <v>0</v>
      </c>
      <c r="X81" s="83">
        <f>IF(W81&gt;V81,W81,V81)</f>
        <v>0</v>
      </c>
      <c r="Y81" s="84">
        <f>COUNT(G81:U81)</f>
        <v>0</v>
      </c>
    </row>
    <row r="82" spans="1:25" x14ac:dyDescent="0.3">
      <c r="A82" s="18">
        <v>80</v>
      </c>
      <c r="B82" s="17" t="s">
        <v>588</v>
      </c>
      <c r="C82" s="18">
        <v>2013</v>
      </c>
      <c r="D82" s="18" t="s">
        <v>115</v>
      </c>
      <c r="E82" s="17" t="s">
        <v>20</v>
      </c>
      <c r="F82" s="17" t="s">
        <v>109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>IF(COUNT(G82:U82)&gt;2,LARGE(G82:U82,1)+LARGE(G82:U82,2),SUM(G82:U82))</f>
        <v>0</v>
      </c>
      <c r="X82" s="83">
        <f>IF(W82&gt;V82,W82,V82)</f>
        <v>0</v>
      </c>
      <c r="Y82" s="84">
        <f>COUNT(G82:U82)</f>
        <v>0</v>
      </c>
    </row>
    <row r="83" spans="1:25" x14ac:dyDescent="0.3">
      <c r="A83" s="18">
        <v>81</v>
      </c>
      <c r="B83" s="17" t="s">
        <v>599</v>
      </c>
      <c r="C83" s="18">
        <v>2013</v>
      </c>
      <c r="D83" s="18" t="s">
        <v>19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0</v>
      </c>
      <c r="W83" s="82">
        <f>IF(COUNT(G83:U83)&gt;2,LARGE(G83:U83,1)+LARGE(G83:U83,2),SUM(G83:U83))</f>
        <v>0</v>
      </c>
      <c r="X83" s="83">
        <f>IF(W83&gt;V83,W83,V83)</f>
        <v>0</v>
      </c>
      <c r="Y83" s="84">
        <f>COUNT(G83:U83)</f>
        <v>0</v>
      </c>
    </row>
    <row r="84" spans="1:25" x14ac:dyDescent="0.3">
      <c r="A84" s="18">
        <v>82</v>
      </c>
      <c r="B84" s="17" t="s">
        <v>594</v>
      </c>
      <c r="C84" s="18">
        <v>2013</v>
      </c>
      <c r="D84" s="18" t="s">
        <v>19</v>
      </c>
      <c r="E84" s="17" t="s">
        <v>20</v>
      </c>
      <c r="F84" s="17" t="s">
        <v>580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>IF(COUNT(G84:U84)&gt;2,LARGE(G84:U84,1)+LARGE(G84:U84,2),SUM(G84:U84))</f>
        <v>0</v>
      </c>
      <c r="X84" s="83">
        <f>IF(W84&gt;V84,W84,V84)</f>
        <v>0</v>
      </c>
      <c r="Y84" s="84">
        <f>COUNT(G84:U84)</f>
        <v>0</v>
      </c>
    </row>
    <row r="85" spans="1:25" x14ac:dyDescent="0.3">
      <c r="A85" s="18">
        <v>83</v>
      </c>
      <c r="B85" s="17" t="s">
        <v>595</v>
      </c>
      <c r="C85" s="18">
        <v>2013</v>
      </c>
      <c r="D85" s="18" t="s">
        <v>19</v>
      </c>
      <c r="E85" s="17" t="s">
        <v>20</v>
      </c>
      <c r="F85" s="17" t="s">
        <v>580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600</v>
      </c>
      <c r="C86" s="18">
        <v>2014</v>
      </c>
      <c r="D86" s="18" t="s">
        <v>19</v>
      </c>
      <c r="E86" s="17" t="s">
        <v>20</v>
      </c>
      <c r="F86" s="17" t="s">
        <v>540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601</v>
      </c>
      <c r="C87" s="18">
        <v>2013</v>
      </c>
      <c r="D87" s="18" t="s">
        <v>19</v>
      </c>
      <c r="E87" s="17" t="s">
        <v>20</v>
      </c>
      <c r="F87" s="17" t="s">
        <v>580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536</v>
      </c>
      <c r="C88" s="18">
        <v>2012</v>
      </c>
      <c r="D88" s="18" t="s">
        <v>115</v>
      </c>
      <c r="E88" s="17" t="s">
        <v>20</v>
      </c>
      <c r="F88" s="17" t="s">
        <v>109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433</v>
      </c>
      <c r="C89" s="18">
        <v>2011</v>
      </c>
      <c r="D89" s="18" t="s">
        <v>19</v>
      </c>
      <c r="E89" s="17" t="s">
        <v>20</v>
      </c>
      <c r="F89" s="17" t="s">
        <v>109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485</v>
      </c>
      <c r="C90" s="18">
        <v>2011</v>
      </c>
      <c r="D90" s="18" t="s">
        <v>19</v>
      </c>
      <c r="E90" s="17" t="s">
        <v>20</v>
      </c>
      <c r="F90" s="17" t="s">
        <v>474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631</v>
      </c>
      <c r="C91" s="18">
        <v>2012</v>
      </c>
      <c r="D91" s="18" t="s">
        <v>19</v>
      </c>
      <c r="E91" s="17" t="s">
        <v>20</v>
      </c>
      <c r="F91" s="17" t="s">
        <v>59</v>
      </c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568</v>
      </c>
      <c r="C92" s="18">
        <v>2013</v>
      </c>
      <c r="D92" s="18" t="s">
        <v>115</v>
      </c>
      <c r="E92" s="17" t="s">
        <v>20</v>
      </c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569</v>
      </c>
      <c r="C93" s="18">
        <v>2013</v>
      </c>
      <c r="D93" s="18" t="s">
        <v>115</v>
      </c>
      <c r="E93" s="17" t="s">
        <v>20</v>
      </c>
      <c r="F93" s="17" t="s">
        <v>109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587</v>
      </c>
      <c r="C94" s="18">
        <v>2013</v>
      </c>
      <c r="D94" s="18" t="s">
        <v>115</v>
      </c>
      <c r="E94" s="17" t="s">
        <v>20</v>
      </c>
      <c r="F94" s="17" t="s">
        <v>109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589</v>
      </c>
      <c r="C95" s="18">
        <v>2014</v>
      </c>
      <c r="D95" s="18" t="s">
        <v>19</v>
      </c>
      <c r="E95" s="17" t="s">
        <v>20</v>
      </c>
      <c r="F95" s="17" t="s">
        <v>40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590</v>
      </c>
      <c r="C96" s="18">
        <v>2013</v>
      </c>
      <c r="D96" s="18" t="s">
        <v>115</v>
      </c>
      <c r="E96" s="17" t="s">
        <v>20</v>
      </c>
      <c r="F96" s="17" t="s">
        <v>109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129</v>
      </c>
      <c r="C97" s="18">
        <v>2006</v>
      </c>
      <c r="D97" s="18" t="s">
        <v>22</v>
      </c>
      <c r="E97" s="17" t="s">
        <v>20</v>
      </c>
      <c r="F97" s="17" t="s">
        <v>142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127</v>
      </c>
      <c r="C98" s="18">
        <v>2007</v>
      </c>
      <c r="D98" s="18">
        <v>1</v>
      </c>
      <c r="E98" s="17" t="s">
        <v>20</v>
      </c>
      <c r="F98" s="17" t="s">
        <v>109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422</v>
      </c>
      <c r="C99" s="18">
        <v>1976</v>
      </c>
      <c r="D99" s="18" t="s">
        <v>22</v>
      </c>
      <c r="E99" s="17" t="s">
        <v>20</v>
      </c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39</v>
      </c>
      <c r="C100" s="18">
        <v>1994</v>
      </c>
      <c r="D100" s="18">
        <v>2</v>
      </c>
      <c r="E100" s="17" t="s">
        <v>20</v>
      </c>
      <c r="F100" s="17" t="s">
        <v>40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246</v>
      </c>
      <c r="C101" s="18">
        <v>2010</v>
      </c>
      <c r="D101" s="18" t="s">
        <v>19</v>
      </c>
      <c r="E101" s="17" t="s">
        <v>20</v>
      </c>
      <c r="F101" s="17" t="s">
        <v>247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174</v>
      </c>
      <c r="C102" s="18">
        <v>2007</v>
      </c>
      <c r="D102" s="18">
        <v>2</v>
      </c>
      <c r="E102" s="17" t="s">
        <v>20</v>
      </c>
      <c r="F102" s="17" t="s">
        <v>109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64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171</v>
      </c>
      <c r="C103" s="18">
        <v>2006</v>
      </c>
      <c r="D103" s="18">
        <v>1</v>
      </c>
      <c r="E103" s="17" t="s">
        <v>20</v>
      </c>
      <c r="F103" s="17" t="s">
        <v>21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478</v>
      </c>
      <c r="C104" s="18">
        <v>2012</v>
      </c>
      <c r="D104" s="18" t="s">
        <v>19</v>
      </c>
      <c r="E104" s="17" t="s">
        <v>20</v>
      </c>
      <c r="F104" s="17" t="s">
        <v>476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378</v>
      </c>
      <c r="C105" s="18">
        <v>2011</v>
      </c>
      <c r="D105" s="18" t="s">
        <v>19</v>
      </c>
      <c r="E105" s="17" t="s">
        <v>20</v>
      </c>
      <c r="F105" s="17" t="s">
        <v>21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535</v>
      </c>
      <c r="C106" s="18">
        <v>2013</v>
      </c>
      <c r="D106" s="18" t="s">
        <v>115</v>
      </c>
      <c r="E106" s="17" t="s">
        <v>20</v>
      </c>
      <c r="F106" s="17" t="s">
        <v>109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524</v>
      </c>
      <c r="C107" s="18">
        <v>2009</v>
      </c>
      <c r="D107" s="18" t="s">
        <v>19</v>
      </c>
      <c r="E107" s="17" t="s">
        <v>20</v>
      </c>
      <c r="F107" s="17" t="s">
        <v>523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537</v>
      </c>
      <c r="C108" s="18">
        <v>2012</v>
      </c>
      <c r="D108" s="18" t="s">
        <v>115</v>
      </c>
      <c r="E108" s="17" t="s">
        <v>20</v>
      </c>
      <c r="F108" s="17" t="s">
        <v>109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538</v>
      </c>
      <c r="C109" s="18">
        <v>2012</v>
      </c>
      <c r="D109" s="18" t="s">
        <v>115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55</v>
      </c>
      <c r="C110" s="18">
        <v>1987</v>
      </c>
      <c r="D110" s="18" t="s">
        <v>22</v>
      </c>
      <c r="E110" s="17" t="s">
        <v>20</v>
      </c>
      <c r="F110" s="1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464</v>
      </c>
      <c r="C111" s="18">
        <v>1994</v>
      </c>
      <c r="D111" s="18" t="s">
        <v>22</v>
      </c>
      <c r="E111" s="17" t="s">
        <v>20</v>
      </c>
      <c r="F111" s="17" t="s">
        <v>141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285</v>
      </c>
      <c r="C112" s="18">
        <v>1983</v>
      </c>
      <c r="D112" s="18" t="s">
        <v>38</v>
      </c>
      <c r="E112" s="17" t="s">
        <v>20</v>
      </c>
      <c r="F112" s="17" t="s">
        <v>286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48</v>
      </c>
      <c r="C113" s="18">
        <v>1983</v>
      </c>
      <c r="D113" s="18" t="s">
        <v>38</v>
      </c>
      <c r="E113" s="17" t="s">
        <v>20</v>
      </c>
      <c r="F113" s="17" t="s">
        <v>286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64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463</v>
      </c>
      <c r="C114" s="18">
        <v>2002</v>
      </c>
      <c r="D114" s="18" t="s">
        <v>22</v>
      </c>
      <c r="E114" s="17" t="s">
        <v>20</v>
      </c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138</v>
      </c>
      <c r="C115" s="18">
        <v>2004</v>
      </c>
      <c r="D115" s="18" t="s">
        <v>22</v>
      </c>
      <c r="E115" s="17" t="s">
        <v>20</v>
      </c>
      <c r="F115" s="17" t="s">
        <v>109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42</v>
      </c>
      <c r="C116" s="18">
        <v>1987</v>
      </c>
      <c r="D116" s="18">
        <v>1</v>
      </c>
      <c r="E116" s="17" t="s">
        <v>20</v>
      </c>
      <c r="F116" s="1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21" t="s">
        <v>421</v>
      </c>
      <c r="C117" s="18">
        <v>1973</v>
      </c>
      <c r="D117" s="18" t="s">
        <v>19</v>
      </c>
      <c r="E117" s="17" t="s">
        <v>20</v>
      </c>
      <c r="F117" s="17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236</v>
      </c>
      <c r="C118" s="18">
        <v>2009</v>
      </c>
      <c r="D118" s="18" t="s">
        <v>19</v>
      </c>
      <c r="E118" s="17" t="s">
        <v>20</v>
      </c>
      <c r="F118" s="17" t="s">
        <v>59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136</v>
      </c>
      <c r="C119" s="18">
        <v>2005</v>
      </c>
      <c r="D119" s="18" t="s">
        <v>28</v>
      </c>
      <c r="E119" s="17" t="s">
        <v>20</v>
      </c>
      <c r="F119" s="17" t="s">
        <v>21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137</v>
      </c>
      <c r="C120" s="18">
        <v>2004</v>
      </c>
      <c r="D120" s="18" t="s">
        <v>28</v>
      </c>
      <c r="E120" s="17" t="s">
        <v>20</v>
      </c>
      <c r="F120" s="17" t="s">
        <v>141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64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224</v>
      </c>
      <c r="C121" s="18">
        <v>2010</v>
      </c>
      <c r="D121" s="18">
        <v>3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402</v>
      </c>
      <c r="C122" s="18">
        <v>2010</v>
      </c>
      <c r="D122" s="18" t="s">
        <v>19</v>
      </c>
      <c r="E122" s="17" t="s">
        <v>20</v>
      </c>
      <c r="F122" s="17" t="s">
        <v>25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453</v>
      </c>
      <c r="C123" s="18">
        <v>2011</v>
      </c>
      <c r="D123" s="18" t="s">
        <v>454</v>
      </c>
      <c r="E123" s="17" t="s">
        <v>35</v>
      </c>
      <c r="F123" s="17" t="s">
        <v>36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216</v>
      </c>
      <c r="C124" s="18">
        <v>2007</v>
      </c>
      <c r="D124" s="18" t="s">
        <v>28</v>
      </c>
      <c r="E124" s="17" t="s">
        <v>35</v>
      </c>
      <c r="F124" s="17" t="s">
        <v>157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321</v>
      </c>
      <c r="C125" s="18">
        <v>2005</v>
      </c>
      <c r="D125" s="18" t="s">
        <v>19</v>
      </c>
      <c r="E125" s="17" t="s">
        <v>20</v>
      </c>
      <c r="F125" s="17" t="s">
        <v>141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208</v>
      </c>
      <c r="C126" s="18">
        <v>2007</v>
      </c>
      <c r="D126" s="18" t="s">
        <v>28</v>
      </c>
      <c r="E126" s="17" t="s">
        <v>35</v>
      </c>
      <c r="F126" s="17" t="s">
        <v>157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226</v>
      </c>
      <c r="C127" s="18">
        <v>2008</v>
      </c>
      <c r="D127" s="18" t="s">
        <v>19</v>
      </c>
      <c r="E127" s="17" t="s">
        <v>20</v>
      </c>
      <c r="F127" s="17" t="s">
        <v>59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472</v>
      </c>
      <c r="C128" s="18">
        <v>2007</v>
      </c>
      <c r="D128" s="18" t="s">
        <v>115</v>
      </c>
      <c r="E128" s="17" t="s">
        <v>20</v>
      </c>
      <c r="F128" s="17" t="s">
        <v>21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230</v>
      </c>
      <c r="C129" s="18">
        <v>2009</v>
      </c>
      <c r="D129" s="18" t="s">
        <v>19</v>
      </c>
      <c r="E129" s="17" t="s">
        <v>20</v>
      </c>
      <c r="F129" s="17" t="s">
        <v>21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427</v>
      </c>
      <c r="C130" s="18">
        <v>2011</v>
      </c>
      <c r="D130" s="18" t="s">
        <v>19</v>
      </c>
      <c r="E130" s="17" t="s">
        <v>20</v>
      </c>
      <c r="F130" s="17" t="s">
        <v>247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27</v>
      </c>
      <c r="C131" s="18">
        <v>2004</v>
      </c>
      <c r="D131" s="18">
        <v>2</v>
      </c>
      <c r="E131" s="17" t="s">
        <v>20</v>
      </c>
      <c r="F131" s="17" t="s">
        <v>21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243</v>
      </c>
      <c r="C132" s="18">
        <v>2009</v>
      </c>
      <c r="D132" s="18" t="s">
        <v>19</v>
      </c>
      <c r="E132" s="17" t="s">
        <v>20</v>
      </c>
      <c r="F132" s="17" t="s">
        <v>141</v>
      </c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64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29</v>
      </c>
      <c r="C133" s="18">
        <v>2002</v>
      </c>
      <c r="D133" s="18">
        <v>3</v>
      </c>
      <c r="E133" s="17" t="s">
        <v>20</v>
      </c>
      <c r="F133" s="17" t="s">
        <v>21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158</v>
      </c>
      <c r="C134" s="18">
        <v>2002</v>
      </c>
      <c r="D134" s="18">
        <v>1</v>
      </c>
      <c r="E134" s="17" t="s">
        <v>20</v>
      </c>
      <c r="F134" s="17" t="s">
        <v>40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353</v>
      </c>
      <c r="C135" s="18">
        <v>1971</v>
      </c>
      <c r="D135" s="18">
        <v>1</v>
      </c>
      <c r="E135" s="17" t="s">
        <v>354</v>
      </c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178</v>
      </c>
      <c r="C136" s="18">
        <v>2007</v>
      </c>
      <c r="D136" s="18" t="s">
        <v>28</v>
      </c>
      <c r="E136" s="17" t="s">
        <v>20</v>
      </c>
      <c r="F136" s="17" t="s">
        <v>179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32</v>
      </c>
      <c r="C137" s="18">
        <v>1993</v>
      </c>
      <c r="D137" s="18">
        <v>1</v>
      </c>
      <c r="E137" s="17" t="s">
        <v>20</v>
      </c>
      <c r="F137" s="17" t="s">
        <v>33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56</v>
      </c>
      <c r="C138" s="18">
        <v>2003</v>
      </c>
      <c r="D138" s="18">
        <v>1</v>
      </c>
      <c r="E138" s="17" t="s">
        <v>35</v>
      </c>
      <c r="F138" s="17" t="s">
        <v>36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162</v>
      </c>
      <c r="C139" s="18">
        <v>2004</v>
      </c>
      <c r="D139" s="18">
        <v>3</v>
      </c>
      <c r="E139" s="17" t="s">
        <v>35</v>
      </c>
      <c r="F139" s="17" t="s">
        <v>36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139</v>
      </c>
      <c r="C140" s="18">
        <v>2004</v>
      </c>
      <c r="D140" s="18">
        <v>3</v>
      </c>
      <c r="E140" s="17" t="s">
        <v>20</v>
      </c>
      <c r="F140" s="17" t="s">
        <v>109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124</v>
      </c>
      <c r="C141" s="18">
        <v>2004</v>
      </c>
      <c r="D141" s="18" t="s">
        <v>30</v>
      </c>
      <c r="E141" s="17" t="s">
        <v>20</v>
      </c>
      <c r="F141" s="17" t="s">
        <v>109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180</v>
      </c>
      <c r="C142" s="18">
        <v>2007</v>
      </c>
      <c r="D142" s="18" t="s">
        <v>19</v>
      </c>
      <c r="E142" s="17" t="s">
        <v>20</v>
      </c>
      <c r="F142" s="17" t="s">
        <v>21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348</v>
      </c>
      <c r="C143" s="18">
        <v>2007</v>
      </c>
      <c r="D143" s="18" t="s">
        <v>19</v>
      </c>
      <c r="E143" s="17" t="s">
        <v>20</v>
      </c>
      <c r="F143" s="17" t="s">
        <v>141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415</v>
      </c>
      <c r="C144" s="18">
        <v>2007</v>
      </c>
      <c r="D144" s="18" t="s">
        <v>19</v>
      </c>
      <c r="E144" s="17" t="s">
        <v>20</v>
      </c>
      <c r="F144" s="17" t="s">
        <v>141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238</v>
      </c>
      <c r="C145" s="18">
        <v>2008</v>
      </c>
      <c r="D145" s="18" t="s">
        <v>115</v>
      </c>
      <c r="E145" s="17" t="s">
        <v>20</v>
      </c>
      <c r="F145" s="17" t="s">
        <v>109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241</v>
      </c>
      <c r="C146" s="18">
        <v>2008</v>
      </c>
      <c r="D146" s="18" t="s">
        <v>19</v>
      </c>
      <c r="E146" s="17" t="s">
        <v>20</v>
      </c>
      <c r="F146" s="17" t="s">
        <v>141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414</v>
      </c>
      <c r="C147" s="18">
        <v>2008</v>
      </c>
      <c r="D147" s="18" t="s">
        <v>19</v>
      </c>
      <c r="E147" s="17" t="s">
        <v>20</v>
      </c>
      <c r="F147" s="17" t="s">
        <v>247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41</v>
      </c>
      <c r="C148" s="18">
        <v>1995</v>
      </c>
      <c r="D148" s="18" t="s">
        <v>22</v>
      </c>
      <c r="E148" s="17" t="s">
        <v>20</v>
      </c>
      <c r="F148" s="17" t="s">
        <v>36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44</v>
      </c>
      <c r="C149" s="18">
        <v>1996</v>
      </c>
      <c r="D149" s="18">
        <v>3</v>
      </c>
      <c r="E149" s="17" t="s">
        <v>20</v>
      </c>
      <c r="F149" s="17" t="s">
        <v>33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134</v>
      </c>
      <c r="C150" s="18">
        <v>2005</v>
      </c>
      <c r="D150" s="18" t="s">
        <v>28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64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52</v>
      </c>
      <c r="C151" s="18">
        <v>2003</v>
      </c>
      <c r="D151" s="18" t="s">
        <v>30</v>
      </c>
      <c r="E151" s="17" t="s">
        <v>20</v>
      </c>
      <c r="F151" s="17" t="s">
        <v>21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64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212</v>
      </c>
      <c r="C152" s="18">
        <v>2006</v>
      </c>
      <c r="D152" s="18">
        <v>3</v>
      </c>
      <c r="E152" s="17" t="s">
        <v>35</v>
      </c>
      <c r="F152" s="17" t="s">
        <v>36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64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218</v>
      </c>
      <c r="C153" s="18">
        <v>2009</v>
      </c>
      <c r="D153" s="18" t="s">
        <v>28</v>
      </c>
      <c r="E153" s="17" t="s">
        <v>35</v>
      </c>
      <c r="F153" s="17" t="s">
        <v>36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135</v>
      </c>
      <c r="C154" s="18">
        <v>2005</v>
      </c>
      <c r="D154" s="18" t="s">
        <v>19</v>
      </c>
      <c r="E154" s="17" t="s">
        <v>20</v>
      </c>
      <c r="F154" s="17" t="s">
        <v>21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64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322</v>
      </c>
      <c r="C155" s="18">
        <v>2006</v>
      </c>
      <c r="D155" s="18" t="s">
        <v>19</v>
      </c>
      <c r="E155" s="17" t="s">
        <v>20</v>
      </c>
      <c r="F155" s="17" t="s">
        <v>59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342</v>
      </c>
      <c r="C156" s="18">
        <v>2006</v>
      </c>
      <c r="D156" s="18" t="s">
        <v>115</v>
      </c>
      <c r="E156" s="17" t="s">
        <v>20</v>
      </c>
      <c r="F156" s="17" t="s">
        <v>21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123</v>
      </c>
      <c r="C157" s="18">
        <v>2005</v>
      </c>
      <c r="D157" s="18" t="s">
        <v>28</v>
      </c>
      <c r="E157" s="17" t="s">
        <v>20</v>
      </c>
      <c r="F157" s="17" t="s">
        <v>21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64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215</v>
      </c>
      <c r="C158" s="18">
        <v>2007</v>
      </c>
      <c r="D158" s="18" t="s">
        <v>28</v>
      </c>
      <c r="E158" s="17" t="s">
        <v>35</v>
      </c>
      <c r="F158" s="17" t="s">
        <v>157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219</v>
      </c>
      <c r="C159" s="18">
        <v>2008</v>
      </c>
      <c r="D159" s="18" t="s">
        <v>19</v>
      </c>
      <c r="E159" s="17" t="s">
        <v>35</v>
      </c>
      <c r="F159" s="17" t="s">
        <v>193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365</v>
      </c>
      <c r="C160" s="18">
        <v>2008</v>
      </c>
      <c r="D160" s="18" t="s">
        <v>19</v>
      </c>
      <c r="E160" s="17" t="s">
        <v>20</v>
      </c>
      <c r="F160" s="17" t="s">
        <v>193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132</v>
      </c>
      <c r="C161" s="18">
        <v>2007</v>
      </c>
      <c r="D161" s="18" t="s">
        <v>19</v>
      </c>
      <c r="E161" s="17" t="s">
        <v>20</v>
      </c>
      <c r="F161" s="17" t="s">
        <v>59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64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368</v>
      </c>
      <c r="C162" s="18">
        <v>2009</v>
      </c>
      <c r="D162" s="18" t="s">
        <v>19</v>
      </c>
      <c r="E162" s="17" t="s">
        <v>20</v>
      </c>
      <c r="F162" s="17" t="s">
        <v>25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372</v>
      </c>
      <c r="C163" s="18">
        <v>2009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381</v>
      </c>
      <c r="C164" s="18">
        <v>2009</v>
      </c>
      <c r="D164" s="18" t="s">
        <v>19</v>
      </c>
      <c r="E164" s="17" t="s">
        <v>20</v>
      </c>
      <c r="F164" s="17" t="s">
        <v>21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221</v>
      </c>
      <c r="C165" s="18">
        <v>2009</v>
      </c>
      <c r="D165" s="18" t="s">
        <v>19</v>
      </c>
      <c r="E165" s="17" t="s">
        <v>20</v>
      </c>
      <c r="F165" s="17" t="s">
        <v>59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375</v>
      </c>
      <c r="C166" s="18">
        <v>2009</v>
      </c>
      <c r="D166" s="18" t="s">
        <v>19</v>
      </c>
      <c r="E166" s="17" t="s">
        <v>20</v>
      </c>
      <c r="F166" s="17" t="s">
        <v>21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373</v>
      </c>
      <c r="C167" s="18">
        <v>2010</v>
      </c>
      <c r="D167" s="18" t="s">
        <v>19</v>
      </c>
      <c r="E167" s="17" t="s">
        <v>20</v>
      </c>
      <c r="F167" s="17" t="s">
        <v>248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377</v>
      </c>
      <c r="C168" s="18">
        <v>2010</v>
      </c>
      <c r="D168" s="18" t="s">
        <v>19</v>
      </c>
      <c r="E168" s="17" t="s">
        <v>20</v>
      </c>
      <c r="F168" s="17" t="s">
        <v>21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379</v>
      </c>
      <c r="C169" s="18">
        <v>2011</v>
      </c>
      <c r="D169" s="18" t="s">
        <v>19</v>
      </c>
      <c r="E169" s="17" t="s">
        <v>20</v>
      </c>
      <c r="F169" s="17" t="s">
        <v>21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54</v>
      </c>
      <c r="C170" s="18">
        <v>1997</v>
      </c>
      <c r="D170" s="18" t="s">
        <v>38</v>
      </c>
      <c r="E170" s="17" t="s">
        <v>20</v>
      </c>
      <c r="F170" s="17" t="s">
        <v>33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64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24</v>
      </c>
      <c r="C171" s="18">
        <v>2003</v>
      </c>
      <c r="D171" s="18">
        <v>1</v>
      </c>
      <c r="E171" s="17" t="s">
        <v>20</v>
      </c>
      <c r="F171" s="17" t="s">
        <v>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64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47</v>
      </c>
      <c r="C172" s="18">
        <v>1998</v>
      </c>
      <c r="D172" s="18">
        <v>2</v>
      </c>
      <c r="E172" s="17" t="s">
        <v>20</v>
      </c>
      <c r="F172" s="17" t="s">
        <v>33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64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26</v>
      </c>
      <c r="C173" s="18">
        <v>1986</v>
      </c>
      <c r="D173" s="18">
        <v>1</v>
      </c>
      <c r="E173" s="17" t="s">
        <v>20</v>
      </c>
      <c r="F173" s="1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64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51</v>
      </c>
      <c r="C174" s="18">
        <v>1997</v>
      </c>
      <c r="D174" s="18">
        <v>2</v>
      </c>
      <c r="E174" s="17" t="s">
        <v>20</v>
      </c>
      <c r="F174" s="17" t="s">
        <v>33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64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324</v>
      </c>
      <c r="C175" s="18">
        <v>2000</v>
      </c>
      <c r="D175" s="18">
        <v>2</v>
      </c>
      <c r="E175" s="17" t="s">
        <v>35</v>
      </c>
      <c r="F175" s="17" t="s">
        <v>36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46</v>
      </c>
      <c r="C176" s="18">
        <v>2004</v>
      </c>
      <c r="D176" s="18" t="s">
        <v>30</v>
      </c>
      <c r="E176" s="17" t="s">
        <v>20</v>
      </c>
      <c r="F176" s="17" t="s">
        <v>21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64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287</v>
      </c>
      <c r="C177" s="18">
        <v>1998</v>
      </c>
      <c r="D177" s="18">
        <v>3</v>
      </c>
      <c r="E177" s="17" t="s">
        <v>20</v>
      </c>
      <c r="F177" s="17" t="s">
        <v>33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43</v>
      </c>
      <c r="C178" s="18">
        <v>2003</v>
      </c>
      <c r="D178" s="18" t="s">
        <v>30</v>
      </c>
      <c r="E178" s="17" t="s">
        <v>20</v>
      </c>
      <c r="F178" s="17" t="s">
        <v>40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64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273</v>
      </c>
      <c r="C179" s="18">
        <v>1998</v>
      </c>
      <c r="D179" s="18">
        <v>2</v>
      </c>
      <c r="E179" s="17" t="s">
        <v>20</v>
      </c>
      <c r="F179" s="17" t="s">
        <v>33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125</v>
      </c>
      <c r="C180" s="18">
        <v>2005</v>
      </c>
      <c r="D180" s="18" t="s">
        <v>28</v>
      </c>
      <c r="E180" s="17" t="s">
        <v>20</v>
      </c>
      <c r="F180" s="17" t="s">
        <v>21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64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18</v>
      </c>
      <c r="C181" s="18">
        <v>2003</v>
      </c>
      <c r="D181" s="18" t="s">
        <v>19</v>
      </c>
      <c r="E181" s="17" t="s">
        <v>20</v>
      </c>
      <c r="F181" s="17" t="s">
        <v>21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64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169</v>
      </c>
      <c r="C182" s="18">
        <v>2007</v>
      </c>
      <c r="D182" s="18" t="s">
        <v>19</v>
      </c>
      <c r="E182" s="17" t="s">
        <v>20</v>
      </c>
      <c r="F182" s="17" t="s">
        <v>21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64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120</v>
      </c>
      <c r="C183" s="18">
        <v>2006</v>
      </c>
      <c r="D183" s="18" t="s">
        <v>28</v>
      </c>
      <c r="E183" s="17" t="s">
        <v>20</v>
      </c>
      <c r="F183" s="17" t="s">
        <v>109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64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140</v>
      </c>
      <c r="C184" s="18">
        <v>2006</v>
      </c>
      <c r="D184" s="18" t="s">
        <v>19</v>
      </c>
      <c r="E184" s="17" t="s">
        <v>20</v>
      </c>
      <c r="F184" s="17" t="s">
        <v>59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319</v>
      </c>
      <c r="C185" s="18">
        <v>2002</v>
      </c>
      <c r="D185" s="18" t="s">
        <v>19</v>
      </c>
      <c r="E185" s="17" t="s">
        <v>20</v>
      </c>
      <c r="F185" s="17" t="s">
        <v>59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205</v>
      </c>
      <c r="C186" s="18">
        <v>2006</v>
      </c>
      <c r="D186" s="18" t="s">
        <v>19</v>
      </c>
      <c r="E186" s="17" t="s">
        <v>35</v>
      </c>
      <c r="F186" s="17" t="s">
        <v>193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207</v>
      </c>
      <c r="C187" s="18">
        <v>2002</v>
      </c>
      <c r="D187" s="18" t="s">
        <v>19</v>
      </c>
      <c r="E187" s="17" t="s">
        <v>35</v>
      </c>
      <c r="F187" s="17" t="s">
        <v>193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126</v>
      </c>
      <c r="C188" s="18">
        <v>2007</v>
      </c>
      <c r="D188" s="18" t="s">
        <v>19</v>
      </c>
      <c r="E188" s="17" t="s">
        <v>20</v>
      </c>
      <c r="F188" s="17" t="s">
        <v>59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343</v>
      </c>
      <c r="C189" s="18">
        <v>2007</v>
      </c>
      <c r="D189" s="18" t="s">
        <v>19</v>
      </c>
      <c r="E189" s="17" t="s">
        <v>20</v>
      </c>
      <c r="F189" s="17" t="s">
        <v>59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344</v>
      </c>
      <c r="C190" s="18">
        <v>2007</v>
      </c>
      <c r="D190" s="18" t="s">
        <v>115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345</v>
      </c>
      <c r="C191" s="18">
        <v>2007</v>
      </c>
      <c r="D191" s="18" t="s">
        <v>19</v>
      </c>
      <c r="E191" s="17" t="s">
        <v>20</v>
      </c>
      <c r="F191" s="17" t="s">
        <v>59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346</v>
      </c>
      <c r="C192" s="18">
        <v>2007</v>
      </c>
      <c r="D192" s="18" t="s">
        <v>19</v>
      </c>
      <c r="E192" s="17" t="s">
        <v>20</v>
      </c>
      <c r="F192" s="17" t="s">
        <v>21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161</v>
      </c>
      <c r="C193" s="18">
        <v>2005</v>
      </c>
      <c r="D193" s="18" t="s">
        <v>28</v>
      </c>
      <c r="E193" s="17" t="s">
        <v>35</v>
      </c>
      <c r="F193" s="17" t="s">
        <v>36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170</v>
      </c>
      <c r="C194" s="18">
        <v>2006</v>
      </c>
      <c r="D194" s="18" t="s">
        <v>19</v>
      </c>
      <c r="E194" s="17" t="s">
        <v>20</v>
      </c>
      <c r="F194" s="17" t="s">
        <v>141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211</v>
      </c>
      <c r="C195" s="18">
        <v>2008</v>
      </c>
      <c r="D195" s="18" t="s">
        <v>19</v>
      </c>
      <c r="E195" s="17" t="s">
        <v>35</v>
      </c>
      <c r="F195" s="17" t="s">
        <v>193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37</v>
      </c>
      <c r="C196" s="18">
        <v>1976</v>
      </c>
      <c r="D196" s="18" t="s">
        <v>38</v>
      </c>
      <c r="E196" s="17" t="s">
        <v>20</v>
      </c>
      <c r="F196" s="1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130</v>
      </c>
      <c r="C197" s="18">
        <v>2004</v>
      </c>
      <c r="D197" s="18" t="s">
        <v>19</v>
      </c>
      <c r="E197" s="17" t="s">
        <v>20</v>
      </c>
      <c r="F197" s="17" t="s">
        <v>21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133</v>
      </c>
      <c r="C198" s="18">
        <v>2005</v>
      </c>
      <c r="D198" s="18" t="s">
        <v>19</v>
      </c>
      <c r="E198" s="17" t="s">
        <v>20</v>
      </c>
      <c r="F198" s="17" t="s">
        <v>21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173</v>
      </c>
      <c r="C199" s="18">
        <v>2006</v>
      </c>
      <c r="D199" s="18" t="s">
        <v>19</v>
      </c>
      <c r="E199" s="17" t="s">
        <v>20</v>
      </c>
      <c r="F199" s="17" t="s">
        <v>21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176</v>
      </c>
      <c r="C200" s="18">
        <v>2006</v>
      </c>
      <c r="D200" s="18" t="s">
        <v>19</v>
      </c>
      <c r="E200" s="17" t="s">
        <v>20</v>
      </c>
      <c r="F200" s="17" t="s">
        <v>109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181</v>
      </c>
      <c r="C201" s="18">
        <v>2006</v>
      </c>
      <c r="D201" s="18" t="s">
        <v>19</v>
      </c>
      <c r="E201" s="17" t="s">
        <v>20</v>
      </c>
      <c r="F201" s="17" t="s">
        <v>21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131</v>
      </c>
      <c r="C202" s="18">
        <v>2007</v>
      </c>
      <c r="D202" s="18" t="s">
        <v>19</v>
      </c>
      <c r="E202" s="17" t="s">
        <v>20</v>
      </c>
      <c r="F202" s="17" t="s">
        <v>59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128</v>
      </c>
      <c r="C203" s="18">
        <v>2008</v>
      </c>
      <c r="D203" s="18" t="s">
        <v>19</v>
      </c>
      <c r="E203" s="17" t="s">
        <v>20</v>
      </c>
      <c r="F203" s="17" t="s">
        <v>21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175</v>
      </c>
      <c r="C204" s="18">
        <v>2007</v>
      </c>
      <c r="D204" s="18" t="s">
        <v>19</v>
      </c>
      <c r="E204" s="17" t="s">
        <v>20</v>
      </c>
      <c r="F204" s="17" t="s">
        <v>109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223</v>
      </c>
      <c r="C205" s="18">
        <v>2009</v>
      </c>
      <c r="D205" s="18" t="s">
        <v>19</v>
      </c>
      <c r="E205" s="17" t="s">
        <v>20</v>
      </c>
      <c r="F205" s="17" t="s">
        <v>109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228</v>
      </c>
      <c r="C206" s="18">
        <v>2008</v>
      </c>
      <c r="D206" s="18" t="s">
        <v>19</v>
      </c>
      <c r="E206" s="17" t="s">
        <v>20</v>
      </c>
      <c r="F206" s="17" t="s">
        <v>59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229</v>
      </c>
      <c r="C207" s="18">
        <v>2008</v>
      </c>
      <c r="D207" s="18" t="s">
        <v>19</v>
      </c>
      <c r="E207" s="17" t="s">
        <v>20</v>
      </c>
      <c r="F207" s="17" t="s">
        <v>109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231</v>
      </c>
      <c r="C208" s="18">
        <v>2008</v>
      </c>
      <c r="D208" s="18" t="s">
        <v>19</v>
      </c>
      <c r="E208" s="17" t="s">
        <v>20</v>
      </c>
      <c r="F208" s="17" t="s">
        <v>109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232</v>
      </c>
      <c r="C209" s="18">
        <v>2008</v>
      </c>
      <c r="D209" s="18" t="s">
        <v>19</v>
      </c>
      <c r="E209" s="17" t="s">
        <v>20</v>
      </c>
      <c r="F209" s="17" t="s">
        <v>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233</v>
      </c>
      <c r="C210" s="18">
        <v>2008</v>
      </c>
      <c r="D210" s="18" t="s">
        <v>19</v>
      </c>
      <c r="E210" s="17" t="s">
        <v>20</v>
      </c>
      <c r="F210" s="17" t="s">
        <v>59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234</v>
      </c>
      <c r="C211" s="18">
        <v>2008</v>
      </c>
      <c r="D211" s="18" t="s">
        <v>19</v>
      </c>
      <c r="E211" s="17" t="s">
        <v>20</v>
      </c>
      <c r="F211" s="17" t="s">
        <v>21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235</v>
      </c>
      <c r="C212" s="18">
        <v>2008</v>
      </c>
      <c r="D212" s="18" t="s">
        <v>19</v>
      </c>
      <c r="E212" s="17" t="s">
        <v>20</v>
      </c>
      <c r="F212" s="17" t="s">
        <v>109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237</v>
      </c>
      <c r="C213" s="18">
        <v>2008</v>
      </c>
      <c r="D213" s="18" t="s">
        <v>19</v>
      </c>
      <c r="E213" s="17" t="s">
        <v>20</v>
      </c>
      <c r="F213" s="17" t="s">
        <v>59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239</v>
      </c>
      <c r="C214" s="18">
        <v>2009</v>
      </c>
      <c r="D214" s="18" t="s">
        <v>19</v>
      </c>
      <c r="E214" s="17" t="s">
        <v>20</v>
      </c>
      <c r="F214" s="17" t="s">
        <v>59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240</v>
      </c>
      <c r="C215" s="18">
        <v>2008</v>
      </c>
      <c r="D215" s="18" t="s">
        <v>19</v>
      </c>
      <c r="E215" s="17" t="s">
        <v>20</v>
      </c>
      <c r="F215" s="17" t="s">
        <v>248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320</v>
      </c>
      <c r="C216" s="18">
        <v>2005</v>
      </c>
      <c r="D216" s="18" t="s">
        <v>19</v>
      </c>
      <c r="E216" s="17" t="s">
        <v>20</v>
      </c>
      <c r="F216" s="17" t="s">
        <v>59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340</v>
      </c>
      <c r="C217" s="18">
        <v>2005</v>
      </c>
      <c r="D217" s="18" t="s">
        <v>19</v>
      </c>
      <c r="E217" s="17" t="s">
        <v>20</v>
      </c>
      <c r="F217" s="17" t="s">
        <v>21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242</v>
      </c>
      <c r="C218" s="18">
        <v>2009</v>
      </c>
      <c r="D218" s="18" t="s">
        <v>19</v>
      </c>
      <c r="E218" s="17" t="s">
        <v>20</v>
      </c>
      <c r="F218" s="17" t="s">
        <v>59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244</v>
      </c>
      <c r="C219" s="18">
        <v>2009</v>
      </c>
      <c r="D219" s="18" t="s">
        <v>19</v>
      </c>
      <c r="E219" s="17" t="s">
        <v>20</v>
      </c>
      <c r="F219" s="17" t="s">
        <v>40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391</v>
      </c>
      <c r="C220" s="18">
        <v>1985</v>
      </c>
      <c r="D220" s="18">
        <v>1</v>
      </c>
      <c r="E220" s="17" t="s">
        <v>20</v>
      </c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519</v>
      </c>
      <c r="C221" s="18">
        <v>1994</v>
      </c>
      <c r="D221" s="18" t="s">
        <v>22</v>
      </c>
      <c r="E221" s="17" t="s">
        <v>20</v>
      </c>
      <c r="F221" s="17" t="s">
        <v>141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398</v>
      </c>
      <c r="C222" s="18">
        <v>1968</v>
      </c>
      <c r="D222" s="18" t="s">
        <v>22</v>
      </c>
      <c r="E222" s="17" t="s">
        <v>35</v>
      </c>
      <c r="F222" s="17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341</v>
      </c>
      <c r="C223" s="18">
        <v>2007</v>
      </c>
      <c r="D223" s="18" t="s">
        <v>19</v>
      </c>
      <c r="E223" s="17" t="s">
        <v>20</v>
      </c>
      <c r="F223" s="17" t="s">
        <v>21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347</v>
      </c>
      <c r="C224" s="18">
        <v>2008</v>
      </c>
      <c r="D224" s="18" t="s">
        <v>19</v>
      </c>
      <c r="E224" s="17" t="s">
        <v>20</v>
      </c>
      <c r="F224" s="17" t="s">
        <v>21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409</v>
      </c>
      <c r="C225" s="18">
        <v>2009</v>
      </c>
      <c r="D225" s="18" t="s">
        <v>19</v>
      </c>
      <c r="E225" s="17" t="s">
        <v>20</v>
      </c>
      <c r="F225" s="17" t="s">
        <v>141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410</v>
      </c>
      <c r="C226" s="18">
        <v>2009</v>
      </c>
      <c r="D226" s="18" t="s">
        <v>19</v>
      </c>
      <c r="E226" s="17" t="s">
        <v>20</v>
      </c>
      <c r="F226" s="17" t="s">
        <v>247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412</v>
      </c>
      <c r="C227" s="18">
        <v>2009</v>
      </c>
      <c r="D227" s="18" t="s">
        <v>19</v>
      </c>
      <c r="E227" s="17" t="s">
        <v>20</v>
      </c>
      <c r="F227" s="17" t="s">
        <v>247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413</v>
      </c>
      <c r="C228" s="18">
        <v>2009</v>
      </c>
      <c r="D228" s="18" t="s">
        <v>19</v>
      </c>
      <c r="E228" s="17" t="s">
        <v>20</v>
      </c>
      <c r="F228" s="17" t="s">
        <v>247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420</v>
      </c>
      <c r="C229" s="18">
        <v>2000</v>
      </c>
      <c r="D229" s="18" t="s">
        <v>19</v>
      </c>
      <c r="E229" s="17" t="s">
        <v>20</v>
      </c>
      <c r="F229" s="17" t="s">
        <v>356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405</v>
      </c>
      <c r="C230" s="18">
        <v>2010</v>
      </c>
      <c r="D230" s="18" t="s">
        <v>19</v>
      </c>
      <c r="E230" s="17" t="s">
        <v>20</v>
      </c>
      <c r="F230" s="17" t="s">
        <v>21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411</v>
      </c>
      <c r="C231" s="18">
        <v>2010</v>
      </c>
      <c r="D231" s="18" t="s">
        <v>19</v>
      </c>
      <c r="E231" s="17" t="s">
        <v>20</v>
      </c>
      <c r="F231" s="17" t="s">
        <v>247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435</v>
      </c>
      <c r="C232" s="18">
        <v>2012</v>
      </c>
      <c r="D232" s="18" t="s">
        <v>19</v>
      </c>
      <c r="E232" s="17" t="s">
        <v>20</v>
      </c>
      <c r="F232" s="17" t="s">
        <v>141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458</v>
      </c>
      <c r="C233" s="18">
        <v>1993</v>
      </c>
      <c r="D233" s="18">
        <v>1</v>
      </c>
      <c r="E233" s="17" t="s">
        <v>20</v>
      </c>
      <c r="F233" s="17" t="s">
        <v>356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462</v>
      </c>
      <c r="C234" s="18">
        <v>1988</v>
      </c>
      <c r="D234" s="18">
        <v>2</v>
      </c>
      <c r="E234" s="17" t="s">
        <v>20</v>
      </c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477</v>
      </c>
      <c r="C235" s="18">
        <v>2011</v>
      </c>
      <c r="D235" s="18" t="s">
        <v>19</v>
      </c>
      <c r="E235" s="17" t="s">
        <v>20</v>
      </c>
      <c r="F235" s="17" t="s">
        <v>476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483</v>
      </c>
      <c r="C236" s="18">
        <v>2011</v>
      </c>
      <c r="D236" s="18" t="s">
        <v>19</v>
      </c>
      <c r="E236" s="17" t="s">
        <v>20</v>
      </c>
      <c r="F236" s="17" t="s">
        <v>476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484</v>
      </c>
      <c r="C237" s="18">
        <v>2011</v>
      </c>
      <c r="D237" s="18" t="s">
        <v>19</v>
      </c>
      <c r="E237" s="17" t="s">
        <v>20</v>
      </c>
      <c r="F237" s="17" t="s">
        <v>482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488</v>
      </c>
      <c r="C238" s="18">
        <v>2010</v>
      </c>
      <c r="D238" s="18" t="s">
        <v>19</v>
      </c>
      <c r="E238" s="17" t="s">
        <v>20</v>
      </c>
      <c r="F238" s="17" t="s">
        <v>476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490</v>
      </c>
      <c r="C239" s="18">
        <v>2010</v>
      </c>
      <c r="D239" s="18" t="s">
        <v>19</v>
      </c>
      <c r="E239" s="17" t="s">
        <v>20</v>
      </c>
      <c r="F239" s="17" t="s">
        <v>482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491</v>
      </c>
      <c r="C240" s="18">
        <v>2010</v>
      </c>
      <c r="D240" s="18" t="s">
        <v>19</v>
      </c>
      <c r="E240" s="17" t="s">
        <v>20</v>
      </c>
      <c r="F240" s="17" t="s">
        <v>476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493</v>
      </c>
      <c r="C241" s="18">
        <v>2010</v>
      </c>
      <c r="D241" s="18" t="s">
        <v>19</v>
      </c>
      <c r="E241" s="17" t="s">
        <v>20</v>
      </c>
      <c r="F241" s="17" t="s">
        <v>476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520</v>
      </c>
      <c r="C242" s="18">
        <v>1998</v>
      </c>
      <c r="D242" s="18" t="s">
        <v>19</v>
      </c>
      <c r="E242" s="17" t="s">
        <v>20</v>
      </c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521</v>
      </c>
      <c r="C243" s="18"/>
      <c r="D243" s="18">
        <v>2</v>
      </c>
      <c r="E243" s="17" t="s">
        <v>20</v>
      </c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555</v>
      </c>
      <c r="C244" s="18">
        <v>1987</v>
      </c>
      <c r="D244" s="18">
        <v>1</v>
      </c>
      <c r="E244" s="17" t="s">
        <v>20</v>
      </c>
      <c r="F244" s="17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564</v>
      </c>
      <c r="C245" s="18">
        <v>2011</v>
      </c>
      <c r="D245" s="18" t="s">
        <v>115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567</v>
      </c>
      <c r="C246" s="18">
        <v>2011</v>
      </c>
      <c r="D246" s="18" t="s">
        <v>28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569</v>
      </c>
      <c r="C247" s="18">
        <v>2012</v>
      </c>
      <c r="D247" s="18" t="s">
        <v>115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570</v>
      </c>
      <c r="C248" s="18">
        <v>2012</v>
      </c>
      <c r="D248" s="18" t="s">
        <v>19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571</v>
      </c>
      <c r="C249" s="18">
        <v>2011</v>
      </c>
      <c r="D249" s="18" t="s">
        <v>115</v>
      </c>
      <c r="E249" s="17" t="s">
        <v>20</v>
      </c>
      <c r="F249" s="17" t="s">
        <v>559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572</v>
      </c>
      <c r="C250" s="18">
        <v>2011</v>
      </c>
      <c r="D250" s="18" t="s">
        <v>19</v>
      </c>
      <c r="E250" s="17" t="s">
        <v>20</v>
      </c>
      <c r="F250" s="17" t="s">
        <v>109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581</v>
      </c>
      <c r="C251" s="18">
        <v>2014</v>
      </c>
      <c r="D251" s="18" t="s">
        <v>19</v>
      </c>
      <c r="E251" s="17" t="s">
        <v>20</v>
      </c>
      <c r="F251" s="17" t="s">
        <v>109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585</v>
      </c>
      <c r="C252" s="18">
        <v>2013</v>
      </c>
      <c r="D252" s="18" t="s">
        <v>19</v>
      </c>
      <c r="E252" s="17" t="s">
        <v>20</v>
      </c>
      <c r="F252" s="17" t="s">
        <v>580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602</v>
      </c>
      <c r="C253" s="18">
        <v>2013</v>
      </c>
      <c r="D253" s="18" t="s">
        <v>115</v>
      </c>
      <c r="E253" s="17" t="s">
        <v>20</v>
      </c>
      <c r="F253" s="17" t="s">
        <v>109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627</v>
      </c>
      <c r="C254" s="94">
        <v>1965</v>
      </c>
      <c r="D254" s="18" t="s">
        <v>19</v>
      </c>
      <c r="E254" s="17" t="s">
        <v>20</v>
      </c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632</v>
      </c>
      <c r="C255" s="18">
        <v>2012</v>
      </c>
      <c r="D255" s="18" t="s">
        <v>28</v>
      </c>
      <c r="E255" s="17" t="s">
        <v>20</v>
      </c>
      <c r="F255" s="17" t="s">
        <v>633</v>
      </c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635</v>
      </c>
      <c r="C256" s="18">
        <v>2014</v>
      </c>
      <c r="D256" s="18" t="s">
        <v>19</v>
      </c>
      <c r="E256" s="17" t="s">
        <v>20</v>
      </c>
      <c r="F256" s="17" t="s">
        <v>615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636</v>
      </c>
      <c r="C257" s="18">
        <v>2014</v>
      </c>
      <c r="D257" s="18" t="s">
        <v>19</v>
      </c>
      <c r="E257" s="17" t="s">
        <v>20</v>
      </c>
      <c r="F257" s="17" t="s">
        <v>615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649</v>
      </c>
      <c r="C258" s="18">
        <v>2008</v>
      </c>
      <c r="D258" s="18" t="s">
        <v>650</v>
      </c>
      <c r="E258" s="17" t="s">
        <v>651</v>
      </c>
      <c r="F258" s="17" t="s">
        <v>652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653</v>
      </c>
      <c r="C259" s="18">
        <v>2009</v>
      </c>
      <c r="D259" s="18" t="s">
        <v>650</v>
      </c>
      <c r="E259" s="17" t="s">
        <v>651</v>
      </c>
      <c r="F259" s="17" t="s">
        <v>652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668</v>
      </c>
      <c r="C260" s="18">
        <v>2012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669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671</v>
      </c>
      <c r="C262" s="18">
        <v>2014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672</v>
      </c>
      <c r="C263" s="18">
        <v>2013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673</v>
      </c>
      <c r="C264" s="18">
        <v>2012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674</v>
      </c>
      <c r="C265" s="18">
        <v>2012</v>
      </c>
      <c r="D265" s="18" t="s">
        <v>19</v>
      </c>
      <c r="E265" s="17" t="s">
        <v>20</v>
      </c>
      <c r="F265" s="17" t="s">
        <v>474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675</v>
      </c>
      <c r="C266" s="18">
        <v>2013</v>
      </c>
      <c r="D266" s="18" t="s">
        <v>19</v>
      </c>
      <c r="E266" s="17" t="s">
        <v>20</v>
      </c>
      <c r="F266" s="17" t="s">
        <v>474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676</v>
      </c>
      <c r="C267" s="18">
        <v>2012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677</v>
      </c>
      <c r="C268" s="18">
        <v>2013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678</v>
      </c>
      <c r="C269" s="18">
        <v>2012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679</v>
      </c>
      <c r="C270" s="18">
        <v>2013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680</v>
      </c>
      <c r="C271" s="18">
        <v>2012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79" t="s">
        <v>686</v>
      </c>
      <c r="C272" s="18">
        <v>2014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79" t="s">
        <v>688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690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691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692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693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694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695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696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697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698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699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719</v>
      </c>
      <c r="C284" s="18">
        <v>2013</v>
      </c>
      <c r="D284" s="18" t="s">
        <v>19</v>
      </c>
      <c r="E284" s="17" t="s">
        <v>20</v>
      </c>
      <c r="F284" s="17" t="s">
        <v>109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720</v>
      </c>
      <c r="C285" s="18">
        <v>2015</v>
      </c>
      <c r="D285" s="18" t="s">
        <v>19</v>
      </c>
      <c r="E285" s="17" t="s">
        <v>20</v>
      </c>
      <c r="F285" s="17" t="s">
        <v>540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721</v>
      </c>
      <c r="C286" s="18">
        <v>2015</v>
      </c>
      <c r="D286" s="18" t="s">
        <v>19</v>
      </c>
      <c r="E286" s="17" t="s">
        <v>20</v>
      </c>
      <c r="F286" s="17" t="s">
        <v>540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722</v>
      </c>
      <c r="C287" s="18">
        <v>2016</v>
      </c>
      <c r="D287" s="18" t="s">
        <v>19</v>
      </c>
      <c r="E287" s="17" t="s">
        <v>20</v>
      </c>
      <c r="F287" s="17" t="s">
        <v>109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723</v>
      </c>
      <c r="C288" s="18">
        <v>2015</v>
      </c>
      <c r="D288" s="18" t="s">
        <v>19</v>
      </c>
      <c r="E288" s="17" t="s">
        <v>20</v>
      </c>
      <c r="F288" s="17" t="s">
        <v>109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724</v>
      </c>
      <c r="C289" s="18">
        <v>2014</v>
      </c>
      <c r="D289" s="18" t="s">
        <v>19</v>
      </c>
      <c r="E289" s="17" t="s">
        <v>20</v>
      </c>
      <c r="F289" s="17" t="s">
        <v>580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725</v>
      </c>
      <c r="C290" s="18">
        <v>2014</v>
      </c>
      <c r="D290" s="18" t="s">
        <v>19</v>
      </c>
      <c r="E290" s="17" t="s">
        <v>20</v>
      </c>
      <c r="F290" s="17" t="s">
        <v>540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479</v>
      </c>
      <c r="C291" s="18">
        <v>1900</v>
      </c>
      <c r="D291" s="18" t="s">
        <v>115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726</v>
      </c>
      <c r="C292" s="18">
        <v>2012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727</v>
      </c>
      <c r="C293" s="18">
        <v>2011</v>
      </c>
      <c r="D293" s="18" t="s">
        <v>115</v>
      </c>
      <c r="E293" s="17" t="s">
        <v>20</v>
      </c>
      <c r="F293" s="17" t="s">
        <v>540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79" t="s">
        <v>685</v>
      </c>
      <c r="C294" s="78">
        <v>2010</v>
      </c>
      <c r="D294" s="78" t="s">
        <v>19</v>
      </c>
      <c r="E294" s="79" t="s">
        <v>20</v>
      </c>
      <c r="F294" s="79" t="s">
        <v>109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17" t="s">
        <v>734</v>
      </c>
      <c r="C295" s="18">
        <v>2011</v>
      </c>
      <c r="D295" s="18" t="s">
        <v>19</v>
      </c>
      <c r="E295" s="17" t="s">
        <v>20</v>
      </c>
      <c r="F295" s="17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735</v>
      </c>
      <c r="C296" s="18">
        <v>2010</v>
      </c>
      <c r="D296" s="18" t="s">
        <v>736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737</v>
      </c>
      <c r="C297" s="18">
        <v>2011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739</v>
      </c>
      <c r="C298" s="18">
        <v>2013</v>
      </c>
      <c r="D298" s="18" t="s">
        <v>19</v>
      </c>
      <c r="E298" s="17" t="s">
        <v>20</v>
      </c>
      <c r="F298" s="17" t="s">
        <v>740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743</v>
      </c>
      <c r="C299" s="18">
        <v>2014</v>
      </c>
      <c r="D299" s="18" t="s">
        <v>19</v>
      </c>
      <c r="E299" s="17" t="s">
        <v>20</v>
      </c>
      <c r="F299" s="17" t="s">
        <v>633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  <row r="300" spans="1:25" x14ac:dyDescent="0.3">
      <c r="A300" s="18">
        <v>298</v>
      </c>
      <c r="B300" s="17" t="s">
        <v>744</v>
      </c>
      <c r="C300" s="18">
        <v>2013</v>
      </c>
      <c r="D300" s="18" t="s">
        <v>19</v>
      </c>
      <c r="E300" s="17" t="s">
        <v>20</v>
      </c>
      <c r="F300" s="17" t="s">
        <v>328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>IF(COUNT(G300:U300)&gt;2,LARGE(G300:U300,1)+LARGE(G300:U300,2),SUM(G300:U300))</f>
        <v>0</v>
      </c>
      <c r="X300" s="83">
        <f>IF(W300&gt;V300,W300,V300)</f>
        <v>0</v>
      </c>
      <c r="Y300" s="84">
        <f>COUNT(G300:U300)</f>
        <v>0</v>
      </c>
    </row>
    <row r="301" spans="1:25" x14ac:dyDescent="0.3">
      <c r="A301" s="18">
        <v>299</v>
      </c>
      <c r="B301" s="17" t="s">
        <v>745</v>
      </c>
      <c r="C301" s="18">
        <v>2013</v>
      </c>
      <c r="D301" s="18" t="s">
        <v>19</v>
      </c>
      <c r="E301" s="17" t="s">
        <v>20</v>
      </c>
      <c r="F301" s="17" t="s">
        <v>328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>IF(COUNT(G301:U301)&gt;2,LARGE(G301:U301,1)+LARGE(G301:U301,2),SUM(G301:U301))</f>
        <v>0</v>
      </c>
      <c r="X301" s="83">
        <f>IF(W301&gt;V301,W301,V301)</f>
        <v>0</v>
      </c>
      <c r="Y301" s="84">
        <f>COUNT(G301:U301)</f>
        <v>0</v>
      </c>
    </row>
    <row r="302" spans="1:25" x14ac:dyDescent="0.3">
      <c r="A302" s="18">
        <v>300</v>
      </c>
      <c r="B302" s="17" t="s">
        <v>746</v>
      </c>
      <c r="C302" s="18">
        <v>2000</v>
      </c>
      <c r="D302" s="18">
        <v>1</v>
      </c>
      <c r="E302" s="17" t="s">
        <v>20</v>
      </c>
      <c r="F302" s="17" t="s">
        <v>747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>IF(COUNT(G302:U302)&gt;2,LARGE(G302:U302,1)+LARGE(G302:U302,2),SUM(G302:U302))</f>
        <v>0</v>
      </c>
      <c r="X302" s="83">
        <f>IF(W302&gt;V302,W302,V302)</f>
        <v>0</v>
      </c>
      <c r="Y302" s="84">
        <f>COUNT(G302:U302)</f>
        <v>0</v>
      </c>
    </row>
    <row r="303" spans="1:25" x14ac:dyDescent="0.3">
      <c r="A303" s="18">
        <v>301</v>
      </c>
      <c r="B303" s="17" t="s">
        <v>748</v>
      </c>
      <c r="C303" s="18">
        <v>1988</v>
      </c>
      <c r="D303" s="18" t="s">
        <v>22</v>
      </c>
      <c r="E303" s="17" t="s">
        <v>20</v>
      </c>
      <c r="F303" s="1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>IF(COUNT(G303:U303)&gt;2,LARGE(G303:U303,1)+LARGE(G303:U303,2),SUM(G303:U303))</f>
        <v>0</v>
      </c>
      <c r="X303" s="83">
        <f>IF(W303&gt;V303,W303,V303)</f>
        <v>0</v>
      </c>
      <c r="Y303" s="84">
        <f>COUNT(G303:U303)</f>
        <v>0</v>
      </c>
    </row>
    <row r="304" spans="1:25" x14ac:dyDescent="0.3">
      <c r="A304" s="18">
        <v>302</v>
      </c>
      <c r="B304" s="17" t="s">
        <v>757</v>
      </c>
      <c r="C304" s="18">
        <v>1970</v>
      </c>
      <c r="D304" s="18"/>
      <c r="E304" s="17" t="s">
        <v>20</v>
      </c>
      <c r="F304" s="17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>IF(COUNT(G304:U304)&gt;2,LARGE(G304:U304,1)+LARGE(G304:U304,2),SUM(G304:U304))</f>
        <v>0</v>
      </c>
      <c r="X304" s="83">
        <f>IF(W304&gt;V304,W304,V304)</f>
        <v>0</v>
      </c>
      <c r="Y304" s="84">
        <f>COUNT(G304:U304)</f>
        <v>0</v>
      </c>
    </row>
  </sheetData>
  <autoFilter ref="A2:Y303">
    <sortState ref="A3:Y303">
      <sortCondition descending="1" ref="X1"/>
    </sortState>
  </autoFilter>
  <sortState ref="A3:Y269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303 W304:Y30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4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44140625" customWidth="1"/>
    <col min="12" max="16" width="10.664062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31</v>
      </c>
      <c r="C3" s="18">
        <v>2003</v>
      </c>
      <c r="D3" s="18" t="s">
        <v>22</v>
      </c>
      <c r="E3" s="17" t="s">
        <v>20</v>
      </c>
      <c r="F3" s="17" t="s">
        <v>25</v>
      </c>
      <c r="G3" s="3">
        <v>105</v>
      </c>
      <c r="H3" s="3"/>
      <c r="I3" s="3"/>
      <c r="J3" s="3"/>
      <c r="K3" s="3"/>
      <c r="L3" s="3"/>
      <c r="M3" s="3"/>
      <c r="N3" s="3"/>
      <c r="O3" s="18"/>
      <c r="P3" s="3"/>
      <c r="Q3" s="3"/>
      <c r="R3" s="3"/>
      <c r="S3" s="3"/>
      <c r="T3" s="3"/>
      <c r="U3" s="3"/>
      <c r="V3" s="64">
        <v>550</v>
      </c>
      <c r="W3" s="82">
        <f>IF(COUNT(G3:U3)&gt;2,LARGE(G3:U3,1)+LARGE(G3:U3,2),SUM(G3:U3))</f>
        <v>105</v>
      </c>
      <c r="X3" s="83">
        <f>IF(W3&gt;V3,W3,V3)</f>
        <v>550</v>
      </c>
      <c r="Y3" s="84">
        <f>COUNT(G3:U3)</f>
        <v>1</v>
      </c>
    </row>
    <row r="4" spans="1:25" x14ac:dyDescent="0.3">
      <c r="A4" s="18">
        <v>2</v>
      </c>
      <c r="B4" s="17" t="s">
        <v>245</v>
      </c>
      <c r="C4" s="18">
        <v>2010</v>
      </c>
      <c r="D4" s="18">
        <v>2</v>
      </c>
      <c r="E4" s="17" t="s">
        <v>20</v>
      </c>
      <c r="F4" s="17" t="s">
        <v>247</v>
      </c>
      <c r="G4" s="18">
        <v>150</v>
      </c>
      <c r="H4" s="18"/>
      <c r="I4" s="18"/>
      <c r="J4" s="18"/>
      <c r="K4" s="18"/>
      <c r="L4" s="18"/>
      <c r="M4" s="18"/>
      <c r="N4" s="18"/>
      <c r="O4" s="3"/>
      <c r="P4" s="18"/>
      <c r="Q4" s="18"/>
      <c r="R4" s="18"/>
      <c r="S4" s="18"/>
      <c r="T4" s="18"/>
      <c r="U4" s="18"/>
      <c r="V4" s="64">
        <v>301</v>
      </c>
      <c r="W4" s="82">
        <f>IF(COUNT(G4:U4)&gt;2,LARGE(G4:U4,1)+LARGE(G4:U4,2),SUM(G4:U4))</f>
        <v>150</v>
      </c>
      <c r="X4" s="83">
        <f>IF(W4&gt;V4,W4,V4)</f>
        <v>301</v>
      </c>
      <c r="Y4" s="84">
        <f>COUNT(G4:U4)</f>
        <v>1</v>
      </c>
    </row>
    <row r="5" spans="1:25" x14ac:dyDescent="0.3">
      <c r="A5" s="18">
        <v>3</v>
      </c>
      <c r="B5" s="17" t="s">
        <v>34</v>
      </c>
      <c r="C5" s="18">
        <v>2003</v>
      </c>
      <c r="D5" s="18" t="s">
        <v>22</v>
      </c>
      <c r="E5" s="17" t="s">
        <v>20</v>
      </c>
      <c r="F5" s="17" t="s">
        <v>36</v>
      </c>
      <c r="G5" s="3">
        <v>300</v>
      </c>
      <c r="H5" s="3"/>
      <c r="I5" s="3"/>
      <c r="J5" s="3"/>
      <c r="K5" s="3"/>
      <c r="L5" s="3"/>
      <c r="M5" s="3"/>
      <c r="N5" s="3"/>
      <c r="O5" s="18"/>
      <c r="P5" s="3"/>
      <c r="Q5" s="3"/>
      <c r="R5" s="3"/>
      <c r="S5" s="3"/>
      <c r="T5" s="3"/>
      <c r="U5" s="3"/>
      <c r="V5" s="64">
        <v>180</v>
      </c>
      <c r="W5" s="82">
        <f>IF(COUNT(G5:U5)&gt;2,LARGE(G5:U5,1)+LARGE(G5:U5,2),SUM(G5:U5))</f>
        <v>300</v>
      </c>
      <c r="X5" s="83">
        <f>IF(W5&gt;V5,W5,V5)</f>
        <v>300</v>
      </c>
      <c r="Y5" s="84">
        <f>COUNT(G5:U5)</f>
        <v>1</v>
      </c>
    </row>
    <row r="6" spans="1:25" x14ac:dyDescent="0.3">
      <c r="A6" s="18">
        <v>4</v>
      </c>
      <c r="B6" s="17" t="s">
        <v>220</v>
      </c>
      <c r="C6" s="18">
        <v>2009</v>
      </c>
      <c r="D6" s="18" t="s">
        <v>22</v>
      </c>
      <c r="E6" s="17" t="s">
        <v>20</v>
      </c>
      <c r="F6" s="17" t="s">
        <v>615</v>
      </c>
      <c r="G6" s="18"/>
      <c r="H6" s="18"/>
      <c r="I6" s="18"/>
      <c r="J6" s="18"/>
      <c r="K6" s="18"/>
      <c r="L6" s="18"/>
      <c r="M6" s="18"/>
      <c r="N6" s="18"/>
      <c r="O6" s="3"/>
      <c r="P6" s="18"/>
      <c r="Q6" s="18"/>
      <c r="R6" s="18"/>
      <c r="S6" s="18"/>
      <c r="T6" s="18"/>
      <c r="U6" s="18"/>
      <c r="V6" s="64">
        <v>295</v>
      </c>
      <c r="W6" s="82">
        <f>IF(COUNT(G6:U6)&gt;2,LARGE(G6:U6,1)+LARGE(G6:U6,2),SUM(G6:U6))</f>
        <v>0</v>
      </c>
      <c r="X6" s="83">
        <f>IF(W6&gt;V6,W6,V6)</f>
        <v>295</v>
      </c>
      <c r="Y6" s="84">
        <f>COUNT(G6:U6)</f>
        <v>0</v>
      </c>
    </row>
    <row r="7" spans="1:25" x14ac:dyDescent="0.3">
      <c r="A7" s="18">
        <v>5</v>
      </c>
      <c r="B7" s="17" t="s">
        <v>554</v>
      </c>
      <c r="C7" s="18">
        <v>2003</v>
      </c>
      <c r="D7" s="18">
        <v>1</v>
      </c>
      <c r="E7" s="17" t="s">
        <v>20</v>
      </c>
      <c r="F7" s="17" t="s">
        <v>556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287</v>
      </c>
      <c r="W7" s="82">
        <f>IF(COUNT(G7:U7)&gt;2,LARGE(G7:U7,1)+LARGE(G7:U7,2),SUM(G7:U7))</f>
        <v>0</v>
      </c>
      <c r="X7" s="83">
        <f>IF(W7&gt;V7,W7,V7)</f>
        <v>287</v>
      </c>
      <c r="Y7" s="84">
        <f>COUNT(G7:U7)</f>
        <v>0</v>
      </c>
    </row>
    <row r="8" spans="1:25" x14ac:dyDescent="0.3">
      <c r="A8" s="18">
        <v>6</v>
      </c>
      <c r="B8" s="17" t="s">
        <v>222</v>
      </c>
      <c r="C8" s="18">
        <v>2010</v>
      </c>
      <c r="D8" s="18">
        <v>1</v>
      </c>
      <c r="E8" s="17" t="s">
        <v>20</v>
      </c>
      <c r="F8" s="17" t="s">
        <v>109</v>
      </c>
      <c r="G8" s="18">
        <v>135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64">
        <v>285</v>
      </c>
      <c r="W8" s="82">
        <f>IF(COUNT(G8:U8)&gt;2,LARGE(G8:U8,1)+LARGE(G8:U8,2),SUM(G8:U8))</f>
        <v>135</v>
      </c>
      <c r="X8" s="83">
        <f>IF(W8&gt;V8,W8,V8)</f>
        <v>285</v>
      </c>
      <c r="Y8" s="84">
        <f>COUNT(G8:U8)</f>
        <v>1</v>
      </c>
    </row>
    <row r="9" spans="1:25" x14ac:dyDescent="0.3">
      <c r="A9" s="18">
        <v>7</v>
      </c>
      <c r="B9" s="17" t="s">
        <v>53</v>
      </c>
      <c r="C9" s="18">
        <v>1995</v>
      </c>
      <c r="D9" s="18">
        <v>1</v>
      </c>
      <c r="E9" s="17" t="s">
        <v>20</v>
      </c>
      <c r="F9" s="17" t="s">
        <v>33</v>
      </c>
      <c r="G9" s="3"/>
      <c r="H9" s="3"/>
      <c r="I9" s="3"/>
      <c r="J9" s="3"/>
      <c r="K9" s="3"/>
      <c r="L9" s="3"/>
      <c r="M9" s="3"/>
      <c r="N9" s="3"/>
      <c r="O9" s="18"/>
      <c r="P9" s="3"/>
      <c r="Q9" s="3"/>
      <c r="R9" s="3"/>
      <c r="S9" s="3"/>
      <c r="T9" s="3"/>
      <c r="U9" s="3"/>
      <c r="V9" s="64">
        <v>245</v>
      </c>
      <c r="W9" s="82">
        <f>IF(COUNT(G9:U9)&gt;2,LARGE(G9:U9,1)+LARGE(G9:U9,2),SUM(G9:U9))</f>
        <v>0</v>
      </c>
      <c r="X9" s="83">
        <f>IF(W9&gt;V9,W9,V9)</f>
        <v>245</v>
      </c>
      <c r="Y9" s="84">
        <f>COUNT(G9:U9)</f>
        <v>0</v>
      </c>
    </row>
    <row r="10" spans="1:25" x14ac:dyDescent="0.3">
      <c r="A10" s="18">
        <v>8</v>
      </c>
      <c r="B10" s="17" t="s">
        <v>159</v>
      </c>
      <c r="C10" s="18">
        <v>2005</v>
      </c>
      <c r="D10" s="18" t="s">
        <v>22</v>
      </c>
      <c r="E10" s="17" t="s">
        <v>20</v>
      </c>
      <c r="F10" s="17" t="s">
        <v>36</v>
      </c>
      <c r="G10" s="3">
        <v>240</v>
      </c>
      <c r="H10" s="3"/>
      <c r="I10" s="3"/>
      <c r="J10" s="3"/>
      <c r="K10" s="3"/>
      <c r="L10" s="3"/>
      <c r="M10" s="3"/>
      <c r="N10" s="3"/>
      <c r="O10" s="18"/>
      <c r="P10" s="3"/>
      <c r="Q10" s="3"/>
      <c r="R10" s="3"/>
      <c r="S10" s="3"/>
      <c r="T10" s="3"/>
      <c r="U10" s="3"/>
      <c r="V10" s="64">
        <v>240</v>
      </c>
      <c r="W10" s="82">
        <f>IF(COUNT(G10:U10)&gt;2,LARGE(G10:U10,1)+LARGE(G10:U10,2),SUM(G10:U10))</f>
        <v>240</v>
      </c>
      <c r="X10" s="83">
        <f>IF(W10&gt;V10,W10,V10)</f>
        <v>240</v>
      </c>
      <c r="Y10" s="84">
        <f>COUNT(G10:U10)</f>
        <v>1</v>
      </c>
    </row>
    <row r="11" spans="1:25" x14ac:dyDescent="0.3">
      <c r="A11" s="18">
        <v>9</v>
      </c>
      <c r="B11" s="17" t="s">
        <v>172</v>
      </c>
      <c r="C11" s="18">
        <v>2007</v>
      </c>
      <c r="D11" s="18">
        <v>3</v>
      </c>
      <c r="E11" s="17" t="s">
        <v>20</v>
      </c>
      <c r="F11" s="17" t="s">
        <v>21</v>
      </c>
      <c r="G11" s="3"/>
      <c r="H11" s="3"/>
      <c r="I11" s="3"/>
      <c r="J11" s="3"/>
      <c r="K11" s="3"/>
      <c r="L11" s="3"/>
      <c r="M11" s="3"/>
      <c r="N11" s="3"/>
      <c r="O11" s="18"/>
      <c r="P11" s="3"/>
      <c r="Q11" s="3"/>
      <c r="R11" s="3"/>
      <c r="S11" s="3"/>
      <c r="T11" s="3"/>
      <c r="U11" s="3"/>
      <c r="V11" s="64">
        <v>240</v>
      </c>
      <c r="W11" s="82">
        <f>IF(COUNT(G11:U11)&gt;2,LARGE(G11:U11,1)+LARGE(G11:U11,2),SUM(G11:U11))</f>
        <v>0</v>
      </c>
      <c r="X11" s="83">
        <f>IF(W11&gt;V11,W11,V11)</f>
        <v>240</v>
      </c>
      <c r="Y11" s="84">
        <f>COUNT(G11:U11)</f>
        <v>0</v>
      </c>
    </row>
    <row r="12" spans="1:25" x14ac:dyDescent="0.3">
      <c r="A12" s="18">
        <v>10</v>
      </c>
      <c r="B12" s="17" t="s">
        <v>49</v>
      </c>
      <c r="C12" s="18">
        <v>2003</v>
      </c>
      <c r="D12" s="18">
        <v>1</v>
      </c>
      <c r="E12" s="17" t="s">
        <v>20</v>
      </c>
      <c r="F12" s="17" t="s">
        <v>21</v>
      </c>
      <c r="G12" s="3"/>
      <c r="H12" s="3"/>
      <c r="I12" s="3"/>
      <c r="J12" s="3"/>
      <c r="K12" s="3"/>
      <c r="L12" s="3"/>
      <c r="M12" s="3"/>
      <c r="N12" s="3"/>
      <c r="O12" s="18"/>
      <c r="P12" s="3"/>
      <c r="Q12" s="3"/>
      <c r="R12" s="3"/>
      <c r="S12" s="3"/>
      <c r="T12" s="3"/>
      <c r="U12" s="3"/>
      <c r="V12" s="64">
        <v>230</v>
      </c>
      <c r="W12" s="82">
        <f>IF(COUNT(G12:U12)&gt;2,LARGE(G12:U12,1)+LARGE(G12:U12,2),SUM(G12:U12))</f>
        <v>0</v>
      </c>
      <c r="X12" s="83">
        <f>IF(W12&gt;V12,W12,V12)</f>
        <v>230</v>
      </c>
      <c r="Y12" s="84">
        <f>COUNT(G12:U12)</f>
        <v>0</v>
      </c>
    </row>
    <row r="13" spans="1:25" x14ac:dyDescent="0.3">
      <c r="A13" s="18">
        <v>11</v>
      </c>
      <c r="B13" s="17" t="s">
        <v>48</v>
      </c>
      <c r="C13" s="18">
        <v>1983</v>
      </c>
      <c r="D13" s="18" t="s">
        <v>38</v>
      </c>
      <c r="E13" s="17" t="s">
        <v>20</v>
      </c>
      <c r="F13" s="17" t="s">
        <v>286</v>
      </c>
      <c r="G13" s="3">
        <v>180</v>
      </c>
      <c r="H13" s="3"/>
      <c r="I13" s="3"/>
      <c r="J13" s="3"/>
      <c r="K13" s="3"/>
      <c r="L13" s="3"/>
      <c r="M13" s="3"/>
      <c r="N13" s="3"/>
      <c r="O13" s="18"/>
      <c r="P13" s="3"/>
      <c r="Q13" s="3"/>
      <c r="R13" s="3"/>
      <c r="S13" s="3"/>
      <c r="T13" s="3"/>
      <c r="U13" s="3"/>
      <c r="V13" s="64">
        <v>0</v>
      </c>
      <c r="W13" s="82">
        <f>IF(COUNT(G13:U13)&gt;2,LARGE(G13:U13,1)+LARGE(G13:U13,2),SUM(G13:U13))</f>
        <v>180</v>
      </c>
      <c r="X13" s="83">
        <f>IF(W13&gt;V13,W13,V13)</f>
        <v>180</v>
      </c>
      <c r="Y13" s="84">
        <f>COUNT(G13:U13)</f>
        <v>1</v>
      </c>
    </row>
    <row r="14" spans="1:25" x14ac:dyDescent="0.3">
      <c r="A14" s="18">
        <v>12</v>
      </c>
      <c r="B14" s="17" t="s">
        <v>407</v>
      </c>
      <c r="C14" s="18">
        <v>2012</v>
      </c>
      <c r="D14" s="18" t="s">
        <v>19</v>
      </c>
      <c r="E14" s="17" t="s">
        <v>20</v>
      </c>
      <c r="F14" s="17" t="s">
        <v>21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>
        <v>50</v>
      </c>
      <c r="S14" s="18"/>
      <c r="T14" s="18"/>
      <c r="U14" s="18"/>
      <c r="V14" s="64">
        <v>170</v>
      </c>
      <c r="W14" s="82">
        <f>IF(COUNT(G14:U14)&gt;2,LARGE(G14:U14,1)+LARGE(G14:U14,2),SUM(G14:U14))</f>
        <v>50</v>
      </c>
      <c r="X14" s="83">
        <f>IF(W14&gt;V14,W14,V14)</f>
        <v>170</v>
      </c>
      <c r="Y14" s="84">
        <f>COUNT(G14:U14)</f>
        <v>1</v>
      </c>
    </row>
    <row r="15" spans="1:25" x14ac:dyDescent="0.3">
      <c r="A15" s="18">
        <v>13</v>
      </c>
      <c r="B15" s="17" t="s">
        <v>55</v>
      </c>
      <c r="C15" s="18">
        <v>1987</v>
      </c>
      <c r="D15" s="18" t="s">
        <v>22</v>
      </c>
      <c r="E15" s="17" t="s">
        <v>20</v>
      </c>
      <c r="F15" s="17"/>
      <c r="G15" s="3"/>
      <c r="H15" s="3"/>
      <c r="I15" s="3"/>
      <c r="J15" s="3"/>
      <c r="K15" s="3"/>
      <c r="L15" s="3"/>
      <c r="M15" s="3"/>
      <c r="N15" s="3"/>
      <c r="O15" s="18"/>
      <c r="P15" s="3"/>
      <c r="Q15" s="3"/>
      <c r="R15" s="3"/>
      <c r="S15" s="3"/>
      <c r="T15" s="3"/>
      <c r="U15" s="3"/>
      <c r="V15" s="64">
        <v>150</v>
      </c>
      <c r="W15" s="82">
        <f>IF(COUNT(G15:U15)&gt;2,LARGE(G15:U15,1)+LARGE(G15:U15,2),SUM(G15:U15))</f>
        <v>0</v>
      </c>
      <c r="X15" s="83">
        <f>IF(W15&gt;V15,W15,V15)</f>
        <v>150</v>
      </c>
      <c r="Y15" s="84">
        <f>COUNT(G15:U15)</f>
        <v>0</v>
      </c>
    </row>
    <row r="16" spans="1:25" x14ac:dyDescent="0.3">
      <c r="A16" s="18">
        <v>14</v>
      </c>
      <c r="B16" s="17" t="s">
        <v>481</v>
      </c>
      <c r="C16" s="18">
        <v>2011</v>
      </c>
      <c r="D16" s="18">
        <v>3</v>
      </c>
      <c r="E16" s="17" t="s">
        <v>20</v>
      </c>
      <c r="F16" s="17" t="s">
        <v>482</v>
      </c>
      <c r="G16" s="18">
        <v>78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60</v>
      </c>
      <c r="S16" s="18"/>
      <c r="T16" s="18"/>
      <c r="U16" s="18"/>
      <c r="V16" s="64">
        <v>30</v>
      </c>
      <c r="W16" s="82">
        <f>IF(COUNT(G16:U16)&gt;2,LARGE(G16:U16,1)+LARGE(G16:U16,2),SUM(G16:U16))</f>
        <v>138</v>
      </c>
      <c r="X16" s="83">
        <f>IF(W16&gt;V16,W16,V16)</f>
        <v>138</v>
      </c>
      <c r="Y16" s="84">
        <f>COUNT(G16:U16)</f>
        <v>2</v>
      </c>
    </row>
    <row r="17" spans="1:25" x14ac:dyDescent="0.3">
      <c r="A17" s="18">
        <v>15</v>
      </c>
      <c r="B17" s="17" t="s">
        <v>486</v>
      </c>
      <c r="C17" s="18">
        <v>2012</v>
      </c>
      <c r="D17" s="18" t="s">
        <v>19</v>
      </c>
      <c r="E17" s="17" t="s">
        <v>20</v>
      </c>
      <c r="F17" s="17" t="s">
        <v>476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>
        <v>55</v>
      </c>
      <c r="S17" s="18"/>
      <c r="T17" s="18"/>
      <c r="U17" s="18"/>
      <c r="V17" s="64">
        <v>136</v>
      </c>
      <c r="W17" s="82">
        <f>IF(COUNT(G17:U17)&gt;2,LARGE(G17:U17,1)+LARGE(G17:U17,2),SUM(G17:U17))</f>
        <v>55</v>
      </c>
      <c r="X17" s="83">
        <f>IF(W17&gt;V17,W17,V17)</f>
        <v>136</v>
      </c>
      <c r="Y17" s="84">
        <f>COUNT(G17:U17)</f>
        <v>1</v>
      </c>
    </row>
    <row r="18" spans="1:25" x14ac:dyDescent="0.3">
      <c r="A18" s="18">
        <v>16</v>
      </c>
      <c r="B18" s="17" t="s">
        <v>380</v>
      </c>
      <c r="C18" s="18">
        <v>2010</v>
      </c>
      <c r="D18" s="18">
        <v>3</v>
      </c>
      <c r="E18" s="17" t="s">
        <v>20</v>
      </c>
      <c r="F18" s="17" t="s">
        <v>21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127</v>
      </c>
      <c r="W18" s="82">
        <f>IF(COUNT(G18:U18)&gt;2,LARGE(G18:U18,1)+LARGE(G18:U18,2),SUM(G18:U18))</f>
        <v>0</v>
      </c>
      <c r="X18" s="83">
        <f>IF(W18&gt;V18,W18,V18)</f>
        <v>127</v>
      </c>
      <c r="Y18" s="84">
        <f>COUNT(G18:U18)</f>
        <v>0</v>
      </c>
    </row>
    <row r="19" spans="1:25" x14ac:dyDescent="0.3">
      <c r="A19" s="18">
        <v>17</v>
      </c>
      <c r="B19" s="17" t="s">
        <v>518</v>
      </c>
      <c r="C19" s="18">
        <v>1995</v>
      </c>
      <c r="D19" s="18">
        <v>1</v>
      </c>
      <c r="E19" s="17" t="s">
        <v>20</v>
      </c>
      <c r="F19" s="17" t="s">
        <v>179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125</v>
      </c>
      <c r="W19" s="82">
        <f>IF(COUNT(G19:U19)&gt;2,LARGE(G19:U19,1)+LARGE(G19:U19,2),SUM(G19:U19))</f>
        <v>0</v>
      </c>
      <c r="X19" s="83">
        <f>IF(W19&gt;V19,W19,V19)</f>
        <v>125</v>
      </c>
      <c r="Y19" s="84">
        <f>COUNT(G19:U19)</f>
        <v>0</v>
      </c>
    </row>
    <row r="20" spans="1:25" x14ac:dyDescent="0.3">
      <c r="A20" s="18">
        <v>18</v>
      </c>
      <c r="B20" s="17" t="s">
        <v>50</v>
      </c>
      <c r="C20" s="18">
        <v>1972</v>
      </c>
      <c r="D20" s="18">
        <v>2</v>
      </c>
      <c r="E20" s="17" t="s">
        <v>20</v>
      </c>
      <c r="F20" s="17"/>
      <c r="G20" s="3">
        <v>120</v>
      </c>
      <c r="H20" s="3"/>
      <c r="I20" s="3"/>
      <c r="J20" s="3"/>
      <c r="K20" s="3"/>
      <c r="L20" s="3"/>
      <c r="M20" s="3"/>
      <c r="N20" s="3"/>
      <c r="O20" s="18"/>
      <c r="P20" s="3"/>
      <c r="Q20" s="3"/>
      <c r="R20" s="3"/>
      <c r="S20" s="3"/>
      <c r="T20" s="3"/>
      <c r="U20" s="3"/>
      <c r="V20" s="64">
        <v>0</v>
      </c>
      <c r="W20" s="82">
        <f>IF(COUNT(G20:U20)&gt;2,LARGE(G20:U20,1)+LARGE(G20:U20,2),SUM(G20:U20))</f>
        <v>120</v>
      </c>
      <c r="X20" s="83">
        <f>IF(W20&gt;V20,W20,V20)</f>
        <v>120</v>
      </c>
      <c r="Y20" s="84">
        <f>COUNT(G20:U20)</f>
        <v>1</v>
      </c>
    </row>
    <row r="21" spans="1:25" x14ac:dyDescent="0.3">
      <c r="A21" s="18">
        <v>19</v>
      </c>
      <c r="B21" s="17" t="s">
        <v>370</v>
      </c>
      <c r="C21" s="18">
        <v>2010</v>
      </c>
      <c r="D21" s="18">
        <v>3</v>
      </c>
      <c r="E21" s="17" t="s">
        <v>20</v>
      </c>
      <c r="F21" s="17" t="s">
        <v>59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119</v>
      </c>
      <c r="W21" s="82">
        <f>IF(COUNT(G21:U21)&gt;2,LARGE(G21:U21,1)+LARGE(G21:U21,2),SUM(G21:U21))</f>
        <v>0</v>
      </c>
      <c r="X21" s="83">
        <f>IF(W21&gt;V21,W21,V21)</f>
        <v>119</v>
      </c>
      <c r="Y21" s="84">
        <f>COUNT(G21:U21)</f>
        <v>0</v>
      </c>
    </row>
    <row r="22" spans="1:25" x14ac:dyDescent="0.3">
      <c r="A22" s="18">
        <v>20</v>
      </c>
      <c r="B22" s="17" t="s">
        <v>431</v>
      </c>
      <c r="C22" s="18">
        <v>2011</v>
      </c>
      <c r="D22" s="18">
        <v>3</v>
      </c>
      <c r="E22" s="17" t="s">
        <v>20</v>
      </c>
      <c r="F22" s="17" t="s">
        <v>21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>
        <v>80</v>
      </c>
      <c r="S22" s="18"/>
      <c r="T22" s="18"/>
      <c r="U22" s="18"/>
      <c r="V22" s="64">
        <v>116</v>
      </c>
      <c r="W22" s="82">
        <f>IF(COUNT(G22:U22)&gt;2,LARGE(G22:U22,1)+LARGE(G22:U22,2),SUM(G22:U22))</f>
        <v>80</v>
      </c>
      <c r="X22" s="83">
        <f>IF(W22&gt;V22,W22,V22)</f>
        <v>116</v>
      </c>
      <c r="Y22" s="84">
        <f>COUNT(G22:U22)</f>
        <v>1</v>
      </c>
    </row>
    <row r="23" spans="1:25" x14ac:dyDescent="0.3">
      <c r="A23" s="18">
        <v>21</v>
      </c>
      <c r="B23" s="17" t="s">
        <v>489</v>
      </c>
      <c r="C23" s="18">
        <v>2010</v>
      </c>
      <c r="D23" s="18">
        <v>3</v>
      </c>
      <c r="E23" s="17" t="s">
        <v>20</v>
      </c>
      <c r="F23" s="17" t="s">
        <v>476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108</v>
      </c>
      <c r="W23" s="82">
        <f>IF(COUNT(G23:U23)&gt;2,LARGE(G23:U23,1)+LARGE(G23:U23,2),SUM(G23:U23))</f>
        <v>0</v>
      </c>
      <c r="X23" s="83">
        <f>IF(W23&gt;V23,W23,V23)</f>
        <v>108</v>
      </c>
      <c r="Y23" s="84">
        <f>COUNT(G23:U23)</f>
        <v>0</v>
      </c>
    </row>
    <row r="24" spans="1:25" x14ac:dyDescent="0.3">
      <c r="A24" s="18">
        <v>22</v>
      </c>
      <c r="B24" s="17" t="s">
        <v>227</v>
      </c>
      <c r="C24" s="18">
        <v>2011</v>
      </c>
      <c r="D24" s="18">
        <v>2</v>
      </c>
      <c r="E24" s="17" t="s">
        <v>20</v>
      </c>
      <c r="F24" s="17" t="s">
        <v>247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100</v>
      </c>
      <c r="S24" s="18"/>
      <c r="T24" s="18"/>
      <c r="U24" s="18"/>
      <c r="V24" s="64">
        <v>89</v>
      </c>
      <c r="W24" s="82">
        <f>IF(COUNT(G24:U24)&gt;2,LARGE(G24:U24,1)+LARGE(G24:U24,2),SUM(G24:U24))</f>
        <v>100</v>
      </c>
      <c r="X24" s="83">
        <f>IF(W24&gt;V24,W24,V24)</f>
        <v>100</v>
      </c>
      <c r="Y24" s="84">
        <f>COUNT(G24:U24)</f>
        <v>1</v>
      </c>
    </row>
    <row r="25" spans="1:25" x14ac:dyDescent="0.3">
      <c r="A25" s="18">
        <v>23</v>
      </c>
      <c r="B25" s="17" t="s">
        <v>403</v>
      </c>
      <c r="C25" s="18">
        <v>2009</v>
      </c>
      <c r="D25" s="18">
        <v>3</v>
      </c>
      <c r="E25" s="17" t="s">
        <v>20</v>
      </c>
      <c r="F25" s="17" t="s">
        <v>25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94</v>
      </c>
      <c r="W25" s="82">
        <f>IF(COUNT(G25:U25)&gt;2,LARGE(G25:U25,1)+LARGE(G25:U25,2),SUM(G25:U25))</f>
        <v>0</v>
      </c>
      <c r="X25" s="83">
        <f>IF(W25&gt;V25,W25,V25)</f>
        <v>94</v>
      </c>
      <c r="Y25" s="84">
        <f>COUNT(G25:U25)</f>
        <v>0</v>
      </c>
    </row>
    <row r="26" spans="1:25" x14ac:dyDescent="0.3">
      <c r="A26" s="18">
        <v>24</v>
      </c>
      <c r="B26" s="17" t="s">
        <v>480</v>
      </c>
      <c r="C26" s="18">
        <v>2013</v>
      </c>
      <c r="D26" s="18" t="s">
        <v>19</v>
      </c>
      <c r="E26" s="17" t="s">
        <v>20</v>
      </c>
      <c r="F26" s="17" t="s">
        <v>141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50</v>
      </c>
      <c r="S26" s="18"/>
      <c r="T26" s="18"/>
      <c r="U26" s="18"/>
      <c r="V26" s="64">
        <v>94</v>
      </c>
      <c r="W26" s="82">
        <f>IF(COUNT(G26:U26)&gt;2,LARGE(G26:U26,1)+LARGE(G26:U26,2),SUM(G26:U26))</f>
        <v>50</v>
      </c>
      <c r="X26" s="83">
        <f>IF(W26&gt;V26,W26,V26)</f>
        <v>94</v>
      </c>
      <c r="Y26" s="84">
        <f>COUNT(G26:U26)</f>
        <v>1</v>
      </c>
    </row>
    <row r="27" spans="1:25" x14ac:dyDescent="0.3">
      <c r="A27" s="18">
        <v>25</v>
      </c>
      <c r="B27" s="17" t="s">
        <v>596</v>
      </c>
      <c r="C27" s="18">
        <v>2013</v>
      </c>
      <c r="D27" s="18" t="s">
        <v>19</v>
      </c>
      <c r="E27" s="17" t="s">
        <v>20</v>
      </c>
      <c r="F27" s="17" t="s">
        <v>540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64">
        <v>93</v>
      </c>
      <c r="W27" s="82">
        <f>IF(COUNT(G27:U27)&gt;2,LARGE(G27:U27,1)+LARGE(G27:U27,2),SUM(G27:U27))</f>
        <v>0</v>
      </c>
      <c r="X27" s="83">
        <f>IF(W27&gt;V27,W27,V27)</f>
        <v>93</v>
      </c>
      <c r="Y27" s="84">
        <f>COUNT(G27:U27)</f>
        <v>0</v>
      </c>
    </row>
    <row r="28" spans="1:25" x14ac:dyDescent="0.3">
      <c r="A28" s="18">
        <v>26</v>
      </c>
      <c r="B28" s="17" t="s">
        <v>406</v>
      </c>
      <c r="C28" s="18">
        <v>2011</v>
      </c>
      <c r="D28" s="18">
        <v>3</v>
      </c>
      <c r="E28" s="17" t="s">
        <v>20</v>
      </c>
      <c r="F28" s="17" t="s">
        <v>21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92</v>
      </c>
      <c r="W28" s="82">
        <f>IF(COUNT(G28:U28)&gt;2,LARGE(G28:U28,1)+LARGE(G28:U28,2),SUM(G28:U28))</f>
        <v>0</v>
      </c>
      <c r="X28" s="83">
        <f>IF(W28&gt;V28,W28,V28)</f>
        <v>92</v>
      </c>
      <c r="Y28" s="84">
        <f>COUNT(G28:U28)</f>
        <v>0</v>
      </c>
    </row>
    <row r="29" spans="1:25" x14ac:dyDescent="0.3">
      <c r="A29" s="18">
        <v>27</v>
      </c>
      <c r="B29" s="17" t="s">
        <v>598</v>
      </c>
      <c r="C29" s="18">
        <v>2013</v>
      </c>
      <c r="D29" s="18" t="s">
        <v>19</v>
      </c>
      <c r="E29" s="17" t="s">
        <v>20</v>
      </c>
      <c r="F29" s="17" t="s">
        <v>540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50</v>
      </c>
      <c r="S29" s="18"/>
      <c r="T29" s="18"/>
      <c r="U29" s="18"/>
      <c r="V29" s="64">
        <v>89</v>
      </c>
      <c r="W29" s="82">
        <f>IF(COUNT(G29:U29)&gt;2,LARGE(G29:U29,1)+LARGE(G29:U29,2),SUM(G29:U29))</f>
        <v>50</v>
      </c>
      <c r="X29" s="83">
        <f>IF(W29&gt;V29,W29,V29)</f>
        <v>89</v>
      </c>
      <c r="Y29" s="84">
        <f>COUNT(G29:U29)</f>
        <v>1</v>
      </c>
    </row>
    <row r="30" spans="1:25" x14ac:dyDescent="0.3">
      <c r="A30" s="18">
        <v>28</v>
      </c>
      <c r="B30" s="17" t="s">
        <v>171</v>
      </c>
      <c r="C30" s="18">
        <v>2006</v>
      </c>
      <c r="D30" s="18">
        <v>1</v>
      </c>
      <c r="E30" s="17" t="s">
        <v>20</v>
      </c>
      <c r="F30" s="17" t="s">
        <v>21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4">
        <v>87</v>
      </c>
      <c r="W30" s="82">
        <f>IF(COUNT(G30:U30)&gt;2,LARGE(G30:U30,1)+LARGE(G30:U30,2),SUM(G30:U30))</f>
        <v>0</v>
      </c>
      <c r="X30" s="83">
        <f>IF(W30&gt;V30,W30,V30)</f>
        <v>87</v>
      </c>
      <c r="Y30" s="84">
        <f>COUNT(G30:U30)</f>
        <v>0</v>
      </c>
    </row>
    <row r="31" spans="1:25" x14ac:dyDescent="0.3">
      <c r="A31" s="18">
        <v>29</v>
      </c>
      <c r="B31" s="17" t="s">
        <v>746</v>
      </c>
      <c r="C31" s="18">
        <v>2000</v>
      </c>
      <c r="D31" s="18">
        <v>1</v>
      </c>
      <c r="E31" s="17" t="s">
        <v>20</v>
      </c>
      <c r="F31" s="17" t="s">
        <v>747</v>
      </c>
      <c r="G31" s="18">
        <v>87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0</v>
      </c>
      <c r="W31" s="82">
        <f>IF(COUNT(G31:U31)&gt;2,LARGE(G31:U31,1)+LARGE(G31:U31,2),SUM(G31:U31))</f>
        <v>87</v>
      </c>
      <c r="X31" s="83">
        <f>IF(W31&gt;V31,W31,V31)</f>
        <v>87</v>
      </c>
      <c r="Y31" s="84">
        <f>COUNT(G31:U31)</f>
        <v>1</v>
      </c>
    </row>
    <row r="32" spans="1:25" x14ac:dyDescent="0.3">
      <c r="A32" s="18">
        <v>30</v>
      </c>
      <c r="B32" s="17" t="s">
        <v>521</v>
      </c>
      <c r="C32" s="18"/>
      <c r="D32" s="18">
        <v>2</v>
      </c>
      <c r="E32" s="17" t="s">
        <v>20</v>
      </c>
      <c r="F32" s="17"/>
      <c r="G32" s="18">
        <v>84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0</v>
      </c>
      <c r="W32" s="82">
        <f>IF(COUNT(G32:U32)&gt;2,LARGE(G32:U32,1)+LARGE(G32:U32,2),SUM(G32:U32))</f>
        <v>84</v>
      </c>
      <c r="X32" s="83">
        <f>IF(W32&gt;V32,W32,V32)</f>
        <v>84</v>
      </c>
      <c r="Y32" s="84">
        <f>COUNT(G32:U32)</f>
        <v>1</v>
      </c>
    </row>
    <row r="33" spans="1:25" x14ac:dyDescent="0.3">
      <c r="A33" s="18">
        <v>31</v>
      </c>
      <c r="B33" s="17" t="s">
        <v>748</v>
      </c>
      <c r="C33" s="18">
        <v>1988</v>
      </c>
      <c r="D33" s="18" t="s">
        <v>22</v>
      </c>
      <c r="E33" s="17" t="s">
        <v>20</v>
      </c>
      <c r="F33" s="17"/>
      <c r="G33" s="18">
        <v>81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0</v>
      </c>
      <c r="W33" s="82">
        <f>IF(COUNT(G33:U33)&gt;2,LARGE(G33:U33,1)+LARGE(G33:U33,2),SUM(G33:U33))</f>
        <v>81</v>
      </c>
      <c r="X33" s="83">
        <f>IF(W33&gt;V33,W33,V33)</f>
        <v>81</v>
      </c>
      <c r="Y33" s="84">
        <f>COUNT(G33:U33)</f>
        <v>1</v>
      </c>
    </row>
    <row r="34" spans="1:25" x14ac:dyDescent="0.3">
      <c r="A34" s="18">
        <v>32</v>
      </c>
      <c r="B34" s="17" t="s">
        <v>376</v>
      </c>
      <c r="C34" s="18">
        <v>2011</v>
      </c>
      <c r="D34" s="18" t="s">
        <v>19</v>
      </c>
      <c r="E34" s="17" t="s">
        <v>20</v>
      </c>
      <c r="F34" s="17" t="s">
        <v>21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76</v>
      </c>
      <c r="W34" s="82">
        <f>IF(COUNT(G34:U34)&gt;2,LARGE(G34:U34,1)+LARGE(G34:U34,2),SUM(G34:U34))</f>
        <v>0</v>
      </c>
      <c r="X34" s="83">
        <f>IF(W34&gt;V34,W34,V34)</f>
        <v>76</v>
      </c>
      <c r="Y34" s="84">
        <f>COUNT(G34:U34)</f>
        <v>0</v>
      </c>
    </row>
    <row r="35" spans="1:25" x14ac:dyDescent="0.3">
      <c r="A35" s="18">
        <v>33</v>
      </c>
      <c r="B35" s="17" t="s">
        <v>757</v>
      </c>
      <c r="C35" s="18">
        <v>1970</v>
      </c>
      <c r="D35" s="18"/>
      <c r="E35" s="17" t="s">
        <v>20</v>
      </c>
      <c r="F35" s="17"/>
      <c r="G35" s="18">
        <v>75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0</v>
      </c>
      <c r="W35" s="82">
        <f>IF(COUNT(G35:U35)&gt;2,LARGE(G35:U35,1)+LARGE(G35:U35,2),SUM(G35:U35))</f>
        <v>75</v>
      </c>
      <c r="X35" s="83">
        <f>IF(W35&gt;V35,W35,V35)</f>
        <v>75</v>
      </c>
      <c r="Y35" s="84">
        <f>COUNT(G35:U35)</f>
        <v>1</v>
      </c>
    </row>
    <row r="36" spans="1:25" x14ac:dyDescent="0.3">
      <c r="A36" s="18">
        <v>34</v>
      </c>
      <c r="B36" s="17" t="s">
        <v>45</v>
      </c>
      <c r="C36" s="18">
        <v>1998</v>
      </c>
      <c r="D36" s="18">
        <v>1</v>
      </c>
      <c r="E36" s="17" t="s">
        <v>20</v>
      </c>
      <c r="F36" s="17" t="s">
        <v>33</v>
      </c>
      <c r="G36" s="3"/>
      <c r="H36" s="3"/>
      <c r="I36" s="3"/>
      <c r="J36" s="3"/>
      <c r="K36" s="3"/>
      <c r="L36" s="3"/>
      <c r="M36" s="3"/>
      <c r="N36" s="3"/>
      <c r="O36" s="18"/>
      <c r="P36" s="3"/>
      <c r="Q36" s="3"/>
      <c r="R36" s="3"/>
      <c r="S36" s="3"/>
      <c r="T36" s="3"/>
      <c r="U36" s="3"/>
      <c r="V36" s="64">
        <v>73</v>
      </c>
      <c r="W36" s="82">
        <f>IF(COUNT(G36:U36)&gt;2,LARGE(G36:U36,1)+LARGE(G36:U36,2),SUM(G36:U36))</f>
        <v>0</v>
      </c>
      <c r="X36" s="83">
        <f>IF(W36&gt;V36,W36,V36)</f>
        <v>73</v>
      </c>
      <c r="Y36" s="84">
        <f>COUNT(G36:U36)</f>
        <v>0</v>
      </c>
    </row>
    <row r="37" spans="1:25" x14ac:dyDescent="0.3">
      <c r="A37" s="18">
        <v>35</v>
      </c>
      <c r="B37" s="17" t="s">
        <v>684</v>
      </c>
      <c r="C37" s="18"/>
      <c r="D37" s="18"/>
      <c r="E37" s="17" t="s">
        <v>20</v>
      </c>
      <c r="F37" s="17"/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73</v>
      </c>
      <c r="W37" s="82">
        <f>IF(COUNT(G37:U37)&gt;2,LARGE(G37:U37,1)+LARGE(G37:U37,2),SUM(G37:U37))</f>
        <v>0</v>
      </c>
      <c r="X37" s="83">
        <f>IF(W37&gt;V37,W37,V37)</f>
        <v>73</v>
      </c>
      <c r="Y37" s="84">
        <f>COUNT(G37:U37)</f>
        <v>0</v>
      </c>
    </row>
    <row r="38" spans="1:25" x14ac:dyDescent="0.3">
      <c r="A38" s="18">
        <v>36</v>
      </c>
      <c r="B38" s="17" t="s">
        <v>408</v>
      </c>
      <c r="C38" s="18">
        <v>2011</v>
      </c>
      <c r="D38" s="18">
        <v>2</v>
      </c>
      <c r="E38" s="17" t="s">
        <v>20</v>
      </c>
      <c r="F38" s="17" t="s">
        <v>59</v>
      </c>
      <c r="G38" s="18">
        <v>69</v>
      </c>
      <c r="H38" s="18"/>
      <c r="I38" s="18"/>
      <c r="J38" s="18"/>
      <c r="K38" s="18"/>
      <c r="L38" s="18"/>
      <c r="M38" s="18"/>
      <c r="N38" s="18"/>
      <c r="O38" s="3"/>
      <c r="P38" s="18"/>
      <c r="Q38" s="18"/>
      <c r="R38" s="18"/>
      <c r="S38" s="18"/>
      <c r="T38" s="18"/>
      <c r="U38" s="18"/>
      <c r="V38" s="64">
        <v>0</v>
      </c>
      <c r="W38" s="82">
        <f>IF(COUNT(G38:U38)&gt;2,LARGE(G38:U38,1)+LARGE(G38:U38,2),SUM(G38:U38))</f>
        <v>69</v>
      </c>
      <c r="X38" s="83">
        <f>IF(W38&gt;V38,W38,V38)</f>
        <v>69</v>
      </c>
      <c r="Y38" s="84">
        <f>COUNT(G38:U38)</f>
        <v>1</v>
      </c>
    </row>
    <row r="39" spans="1:25" x14ac:dyDescent="0.3">
      <c r="A39" s="18">
        <v>37</v>
      </c>
      <c r="B39" s="17" t="s">
        <v>634</v>
      </c>
      <c r="C39" s="18">
        <v>2012</v>
      </c>
      <c r="D39" s="18" t="s">
        <v>115</v>
      </c>
      <c r="E39" s="17" t="s">
        <v>20</v>
      </c>
      <c r="F39" s="17" t="s">
        <v>615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68</v>
      </c>
      <c r="W39" s="82">
        <f>IF(COUNT(G39:U39)&gt;2,LARGE(G39:U39,1)+LARGE(G39:U39,2),SUM(G39:U39))</f>
        <v>0</v>
      </c>
      <c r="X39" s="83">
        <f>IF(W39&gt;V39,W39,V39)</f>
        <v>68</v>
      </c>
      <c r="Y39" s="84">
        <f>COUNT(G39:U39)</f>
        <v>0</v>
      </c>
    </row>
    <row r="40" spans="1:25" x14ac:dyDescent="0.3">
      <c r="A40" s="18">
        <v>38</v>
      </c>
      <c r="B40" s="17" t="s">
        <v>584</v>
      </c>
      <c r="C40" s="18">
        <v>2013</v>
      </c>
      <c r="D40" s="18" t="s">
        <v>115</v>
      </c>
      <c r="E40" s="17" t="s">
        <v>20</v>
      </c>
      <c r="F40" s="17" t="s">
        <v>141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66</v>
      </c>
      <c r="W40" s="82">
        <f>IF(COUNT(G40:U40)&gt;2,LARGE(G40:U40,1)+LARGE(G40:U40,2),SUM(G40:U40))</f>
        <v>0</v>
      </c>
      <c r="X40" s="83">
        <f>IF(W40&gt;V40,W40,V40)</f>
        <v>66</v>
      </c>
      <c r="Y40" s="84">
        <f>COUNT(G40:U40)</f>
        <v>0</v>
      </c>
    </row>
    <row r="41" spans="1:25" x14ac:dyDescent="0.3">
      <c r="A41" s="18">
        <v>39</v>
      </c>
      <c r="B41" s="17" t="s">
        <v>475</v>
      </c>
      <c r="C41" s="18">
        <v>2011</v>
      </c>
      <c r="D41" s="18">
        <v>3</v>
      </c>
      <c r="E41" s="17" t="s">
        <v>20</v>
      </c>
      <c r="F41" s="17" t="s">
        <v>476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50</v>
      </c>
      <c r="S41" s="18"/>
      <c r="T41" s="18"/>
      <c r="U41" s="18"/>
      <c r="V41" s="64">
        <v>58</v>
      </c>
      <c r="W41" s="82">
        <f>IF(COUNT(G41:U41)&gt;2,LARGE(G41:U41,1)+LARGE(G41:U41,2),SUM(G41:U41))</f>
        <v>50</v>
      </c>
      <c r="X41" s="83">
        <f>IF(W41&gt;V41,W41,V41)</f>
        <v>58</v>
      </c>
      <c r="Y41" s="84">
        <f>COUNT(G41:U41)</f>
        <v>1</v>
      </c>
    </row>
    <row r="42" spans="1:25" x14ac:dyDescent="0.3">
      <c r="A42" s="18">
        <v>40</v>
      </c>
      <c r="B42" s="17" t="s">
        <v>209</v>
      </c>
      <c r="C42" s="18">
        <v>2010</v>
      </c>
      <c r="D42" s="18" t="s">
        <v>19</v>
      </c>
      <c r="E42" s="17" t="s">
        <v>35</v>
      </c>
      <c r="F42" s="17" t="s">
        <v>36</v>
      </c>
      <c r="G42" s="18"/>
      <c r="H42" s="18"/>
      <c r="I42" s="18"/>
      <c r="J42" s="18"/>
      <c r="K42" s="18"/>
      <c r="L42" s="18"/>
      <c r="M42" s="18"/>
      <c r="N42" s="18"/>
      <c r="O42" s="3"/>
      <c r="P42" s="18"/>
      <c r="Q42" s="18"/>
      <c r="R42" s="18"/>
      <c r="S42" s="18"/>
      <c r="T42" s="18"/>
      <c r="U42" s="18"/>
      <c r="V42" s="64">
        <v>54</v>
      </c>
      <c r="W42" s="82">
        <f>IF(COUNT(G42:U42)&gt;2,LARGE(G42:U42,1)+LARGE(G42:U42,2),SUM(G42:U42))</f>
        <v>0</v>
      </c>
      <c r="X42" s="83">
        <f>IF(W42&gt;V42,W42,V42)</f>
        <v>54</v>
      </c>
      <c r="Y42" s="84">
        <f>COUNT(G42:U42)</f>
        <v>0</v>
      </c>
    </row>
    <row r="43" spans="1:25" x14ac:dyDescent="0.3">
      <c r="A43" s="18">
        <v>41</v>
      </c>
      <c r="B43" s="17" t="s">
        <v>593</v>
      </c>
      <c r="C43" s="18">
        <v>2013</v>
      </c>
      <c r="D43" s="18" t="s">
        <v>19</v>
      </c>
      <c r="E43" s="17" t="s">
        <v>20</v>
      </c>
      <c r="F43" s="17" t="s">
        <v>583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50</v>
      </c>
      <c r="W43" s="82">
        <f>IF(COUNT(G43:U43)&gt;2,LARGE(G43:U43,1)+LARGE(G43:U43,2),SUM(G43:U43))</f>
        <v>0</v>
      </c>
      <c r="X43" s="83">
        <f>IF(W43&gt;V43,W43,V43)</f>
        <v>50</v>
      </c>
      <c r="Y43" s="84">
        <f>COUNT(G43:U43)</f>
        <v>0</v>
      </c>
    </row>
    <row r="44" spans="1:25" x14ac:dyDescent="0.3">
      <c r="A44" s="18">
        <v>42</v>
      </c>
      <c r="B44" s="17" t="s">
        <v>619</v>
      </c>
      <c r="C44" s="18">
        <v>2012</v>
      </c>
      <c r="D44" s="18" t="s">
        <v>115</v>
      </c>
      <c r="E44" s="17" t="s">
        <v>20</v>
      </c>
      <c r="F44" s="17" t="s">
        <v>580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v>29</v>
      </c>
      <c r="S44" s="18"/>
      <c r="T44" s="18"/>
      <c r="U44" s="18"/>
      <c r="V44" s="64">
        <v>49</v>
      </c>
      <c r="W44" s="82">
        <f>IF(COUNT(G44:U44)&gt;2,LARGE(G44:U44,1)+LARGE(G44:U44,2),SUM(G44:U44))</f>
        <v>29</v>
      </c>
      <c r="X44" s="83">
        <f>IF(W44&gt;V44,W44,V44)</f>
        <v>49</v>
      </c>
      <c r="Y44" s="84">
        <f>COUNT(G44:U44)</f>
        <v>1</v>
      </c>
    </row>
    <row r="45" spans="1:25" x14ac:dyDescent="0.3">
      <c r="A45" s="18">
        <v>43</v>
      </c>
      <c r="B45" s="17" t="s">
        <v>487</v>
      </c>
      <c r="C45" s="18">
        <v>2012</v>
      </c>
      <c r="D45" s="18" t="s">
        <v>19</v>
      </c>
      <c r="E45" s="17" t="s">
        <v>20</v>
      </c>
      <c r="F45" s="17" t="s">
        <v>476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49</v>
      </c>
      <c r="W45" s="82">
        <f>IF(COUNT(G45:U45)&gt;2,LARGE(G45:U45,1)+LARGE(G45:U45,2),SUM(G45:U45))</f>
        <v>0</v>
      </c>
      <c r="X45" s="83">
        <f>IF(W45&gt;V45,W45,V45)</f>
        <v>49</v>
      </c>
      <c r="Y45" s="84">
        <f>COUNT(G45:U45)</f>
        <v>0</v>
      </c>
    </row>
    <row r="46" spans="1:25" x14ac:dyDescent="0.3">
      <c r="A46" s="18">
        <v>44</v>
      </c>
      <c r="B46" s="17" t="s">
        <v>681</v>
      </c>
      <c r="C46" s="18">
        <v>2012</v>
      </c>
      <c r="D46" s="18" t="s">
        <v>19</v>
      </c>
      <c r="E46" s="17" t="s">
        <v>20</v>
      </c>
      <c r="F46" s="17" t="s">
        <v>540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>
        <v>29</v>
      </c>
      <c r="S46" s="18"/>
      <c r="T46" s="18"/>
      <c r="U46" s="18"/>
      <c r="V46" s="64">
        <v>49</v>
      </c>
      <c r="W46" s="82">
        <f>IF(COUNT(G46:U46)&gt;2,LARGE(G46:U46,1)+LARGE(G46:U46,2),SUM(G46:U46))</f>
        <v>29</v>
      </c>
      <c r="X46" s="83">
        <f>IF(W46&gt;V46,W46,V46)</f>
        <v>49</v>
      </c>
      <c r="Y46" s="84">
        <f>COUNT(G46:U46)</f>
        <v>1</v>
      </c>
    </row>
    <row r="47" spans="1:25" x14ac:dyDescent="0.3">
      <c r="A47" s="18">
        <v>45</v>
      </c>
      <c r="B47" s="17" t="s">
        <v>586</v>
      </c>
      <c r="C47" s="18">
        <v>2014</v>
      </c>
      <c r="D47" s="18" t="s">
        <v>19</v>
      </c>
      <c r="E47" s="17" t="s">
        <v>20</v>
      </c>
      <c r="F47" s="17" t="s">
        <v>580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45</v>
      </c>
      <c r="W47" s="82">
        <f>IF(COUNT(G47:U47)&gt;2,LARGE(G47:U47,1)+LARGE(G47:U47,2),SUM(G47:U47))</f>
        <v>0</v>
      </c>
      <c r="X47" s="83">
        <f>IF(W47&gt;V47,W47,V47)</f>
        <v>45</v>
      </c>
      <c r="Y47" s="84">
        <f>COUNT(G47:U47)</f>
        <v>0</v>
      </c>
    </row>
    <row r="48" spans="1:25" x14ac:dyDescent="0.3">
      <c r="A48" s="18">
        <v>46</v>
      </c>
      <c r="B48" s="17" t="s">
        <v>579</v>
      </c>
      <c r="C48" s="18">
        <v>2014</v>
      </c>
      <c r="D48" s="18" t="s">
        <v>115</v>
      </c>
      <c r="E48" s="17" t="s">
        <v>20</v>
      </c>
      <c r="F48" s="17" t="s">
        <v>580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40</v>
      </c>
      <c r="W48" s="82">
        <f>IF(COUNT(G48:U48)&gt;2,LARGE(G48:U48,1)+LARGE(G48:U48,2),SUM(G48:U48))</f>
        <v>0</v>
      </c>
      <c r="X48" s="83">
        <f>IF(W48&gt;V48,W48,V48)</f>
        <v>40</v>
      </c>
      <c r="Y48" s="84">
        <f>COUNT(G48:U48)</f>
        <v>0</v>
      </c>
    </row>
    <row r="49" spans="1:25" x14ac:dyDescent="0.3">
      <c r="A49" s="18">
        <v>47</v>
      </c>
      <c r="B49" s="17" t="s">
        <v>597</v>
      </c>
      <c r="C49" s="18">
        <v>2014</v>
      </c>
      <c r="D49" s="18" t="s">
        <v>19</v>
      </c>
      <c r="E49" s="17" t="s">
        <v>20</v>
      </c>
      <c r="F49" s="17" t="s">
        <v>580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40</v>
      </c>
      <c r="W49" s="82">
        <f>IF(COUNT(G49:U49)&gt;2,LARGE(G49:U49,1)+LARGE(G49:U49,2),SUM(G49:U49))</f>
        <v>0</v>
      </c>
      <c r="X49" s="83">
        <f>IF(W49&gt;V49,W49,V49)</f>
        <v>40</v>
      </c>
      <c r="Y49" s="84">
        <f>COUNT(G49:U49)</f>
        <v>0</v>
      </c>
    </row>
    <row r="50" spans="1:25" x14ac:dyDescent="0.3">
      <c r="A50" s="18">
        <v>48</v>
      </c>
      <c r="B50" s="17" t="s">
        <v>225</v>
      </c>
      <c r="C50" s="18">
        <v>2010</v>
      </c>
      <c r="D50" s="18">
        <v>3</v>
      </c>
      <c r="E50" s="17" t="s">
        <v>20</v>
      </c>
      <c r="F50" s="17" t="s">
        <v>21</v>
      </c>
      <c r="G50" s="18"/>
      <c r="H50" s="18"/>
      <c r="I50" s="18"/>
      <c r="J50" s="18"/>
      <c r="K50" s="18"/>
      <c r="L50" s="18"/>
      <c r="M50" s="18"/>
      <c r="N50" s="18"/>
      <c r="O50" s="3"/>
      <c r="P50" s="18"/>
      <c r="Q50" s="18"/>
      <c r="R50" s="18"/>
      <c r="S50" s="18"/>
      <c r="T50" s="18"/>
      <c r="U50" s="18"/>
      <c r="V50" s="64">
        <v>29</v>
      </c>
      <c r="W50" s="82">
        <f>IF(COUNT(G50:U50)&gt;2,LARGE(G50:U50,1)+LARGE(G50:U50,2),SUM(G50:U50))</f>
        <v>0</v>
      </c>
      <c r="X50" s="83">
        <f>IF(W50&gt;V50,W50,V50)</f>
        <v>29</v>
      </c>
      <c r="Y50" s="84">
        <f>COUNT(G50:U50)</f>
        <v>0</v>
      </c>
    </row>
    <row r="51" spans="1:25" x14ac:dyDescent="0.3">
      <c r="A51" s="18">
        <v>49</v>
      </c>
      <c r="B51" s="17" t="s">
        <v>470</v>
      </c>
      <c r="C51" s="18">
        <v>2011</v>
      </c>
      <c r="D51" s="18">
        <v>3</v>
      </c>
      <c r="E51" s="17" t="s">
        <v>20</v>
      </c>
      <c r="F51" s="17" t="s">
        <v>471</v>
      </c>
      <c r="G51" s="18"/>
      <c r="H51" s="18"/>
      <c r="I51" s="18"/>
      <c r="J51" s="18"/>
      <c r="K51" s="18"/>
      <c r="L51" s="18"/>
      <c r="M51" s="18"/>
      <c r="N51" s="18"/>
      <c r="O51" s="3"/>
      <c r="P51" s="18"/>
      <c r="Q51" s="18"/>
      <c r="R51" s="18"/>
      <c r="S51" s="18"/>
      <c r="T51" s="18"/>
      <c r="U51" s="18"/>
      <c r="V51" s="64">
        <v>29</v>
      </c>
      <c r="W51" s="82">
        <f>IF(COUNT(G51:U51)&gt;2,LARGE(G51:U51,1)+LARGE(G51:U51,2),SUM(G51:U51))</f>
        <v>0</v>
      </c>
      <c r="X51" s="83">
        <f>IF(W51&gt;V51,W51,V51)</f>
        <v>29</v>
      </c>
      <c r="Y51" s="84">
        <f>COUNT(G51:U51)</f>
        <v>0</v>
      </c>
    </row>
    <row r="52" spans="1:25" x14ac:dyDescent="0.3">
      <c r="A52" s="18">
        <v>50</v>
      </c>
      <c r="B52" s="17" t="s">
        <v>404</v>
      </c>
      <c r="C52" s="18">
        <v>2010</v>
      </c>
      <c r="D52" s="18" t="s">
        <v>19</v>
      </c>
      <c r="E52" s="17" t="s">
        <v>20</v>
      </c>
      <c r="F52" s="17" t="s">
        <v>141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29</v>
      </c>
      <c r="W52" s="82">
        <f>IF(COUNT(G52:U52)&gt;2,LARGE(G52:U52,1)+LARGE(G52:U52,2),SUM(G52:U52))</f>
        <v>0</v>
      </c>
      <c r="X52" s="83">
        <f>IF(W52&gt;V52,W52,V52)</f>
        <v>29</v>
      </c>
      <c r="Y52" s="84">
        <f>COUNT(G52:U52)</f>
        <v>0</v>
      </c>
    </row>
    <row r="53" spans="1:25" x14ac:dyDescent="0.3">
      <c r="A53" s="18">
        <v>51</v>
      </c>
      <c r="B53" s="17" t="s">
        <v>565</v>
      </c>
      <c r="C53" s="18">
        <v>2012</v>
      </c>
      <c r="D53" s="18" t="s">
        <v>19</v>
      </c>
      <c r="E53" s="17" t="s">
        <v>20</v>
      </c>
      <c r="F53" s="17" t="s">
        <v>109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v>29</v>
      </c>
      <c r="S53" s="18"/>
      <c r="T53" s="18"/>
      <c r="U53" s="18"/>
      <c r="V53" s="64">
        <v>0</v>
      </c>
      <c r="W53" s="82">
        <f>IF(COUNT(G53:U53)&gt;2,LARGE(G53:U53,1)+LARGE(G53:U53,2),SUM(G53:U53))</f>
        <v>29</v>
      </c>
      <c r="X53" s="83">
        <f>IF(W53&gt;V53,W53,V53)</f>
        <v>29</v>
      </c>
      <c r="Y53" s="84">
        <f>COUNT(G53:U53)</f>
        <v>1</v>
      </c>
    </row>
    <row r="54" spans="1:25" x14ac:dyDescent="0.3">
      <c r="A54" s="18">
        <v>52</v>
      </c>
      <c r="B54" s="17" t="s">
        <v>630</v>
      </c>
      <c r="C54" s="18">
        <v>2012</v>
      </c>
      <c r="D54" s="18" t="s">
        <v>115</v>
      </c>
      <c r="E54" s="17" t="s">
        <v>20</v>
      </c>
      <c r="F54" s="17" t="s">
        <v>59</v>
      </c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26</v>
      </c>
      <c r="W54" s="82">
        <f>IF(COUNT(G54:U54)&gt;2,LARGE(G54:U54,1)+LARGE(G54:U54,2),SUM(G54:U54))</f>
        <v>0</v>
      </c>
      <c r="X54" s="83">
        <f>IF(W54&gt;V54,W54,V54)</f>
        <v>26</v>
      </c>
      <c r="Y54" s="84">
        <f>COUNT(G54:U54)</f>
        <v>0</v>
      </c>
    </row>
    <row r="55" spans="1:25" x14ac:dyDescent="0.3">
      <c r="A55" s="18">
        <v>53</v>
      </c>
      <c r="B55" s="17" t="s">
        <v>592</v>
      </c>
      <c r="C55" s="18">
        <v>2013</v>
      </c>
      <c r="D55" s="18" t="s">
        <v>19</v>
      </c>
      <c r="E55" s="17" t="s">
        <v>20</v>
      </c>
      <c r="F55" s="17" t="s">
        <v>583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23</v>
      </c>
      <c r="W55" s="82">
        <f>IF(COUNT(G55:U55)&gt;2,LARGE(G55:U55,1)+LARGE(G55:U55,2),SUM(G55:U55))</f>
        <v>0</v>
      </c>
      <c r="X55" s="83">
        <f>IF(W55&gt;V55,W55,V55)</f>
        <v>23</v>
      </c>
      <c r="Y55" s="84">
        <f>COUNT(G55:U55)</f>
        <v>0</v>
      </c>
    </row>
    <row r="56" spans="1:25" x14ac:dyDescent="0.3">
      <c r="A56" s="18">
        <v>54</v>
      </c>
      <c r="B56" s="17" t="s">
        <v>670</v>
      </c>
      <c r="C56" s="18">
        <v>2012</v>
      </c>
      <c r="D56" s="18" t="s">
        <v>19</v>
      </c>
      <c r="E56" s="17" t="s">
        <v>20</v>
      </c>
      <c r="F56" s="17" t="s">
        <v>540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19</v>
      </c>
      <c r="W56" s="82">
        <f>IF(COUNT(G56:U56)&gt;2,LARGE(G56:U56,1)+LARGE(G56:U56,2),SUM(G56:U56))</f>
        <v>0</v>
      </c>
      <c r="X56" s="83">
        <f>IF(W56&gt;V56,W56,V56)</f>
        <v>19</v>
      </c>
      <c r="Y56" s="84">
        <f>COUNT(G56:U56)</f>
        <v>0</v>
      </c>
    </row>
    <row r="57" spans="1:25" x14ac:dyDescent="0.3">
      <c r="A57" s="18">
        <v>55</v>
      </c>
      <c r="B57" s="17" t="s">
        <v>129</v>
      </c>
      <c r="C57" s="18">
        <v>2006</v>
      </c>
      <c r="D57" s="18" t="s">
        <v>22</v>
      </c>
      <c r="E57" s="17" t="s">
        <v>20</v>
      </c>
      <c r="F57" s="17" t="s">
        <v>142</v>
      </c>
      <c r="G57" s="3"/>
      <c r="H57" s="3"/>
      <c r="I57" s="3"/>
      <c r="J57" s="3"/>
      <c r="K57" s="3"/>
      <c r="L57" s="3"/>
      <c r="M57" s="3"/>
      <c r="N57" s="3"/>
      <c r="O57" s="18"/>
      <c r="P57" s="3"/>
      <c r="Q57" s="3"/>
      <c r="R57" s="3"/>
      <c r="S57" s="3"/>
      <c r="T57" s="3"/>
      <c r="U57" s="3"/>
      <c r="V57" s="64">
        <v>0</v>
      </c>
      <c r="W57" s="82">
        <f>IF(COUNT(G57:U57)&gt;2,LARGE(G57:U57,1)+LARGE(G57:U57,2),SUM(G57:U57))</f>
        <v>0</v>
      </c>
      <c r="X57" s="83">
        <f>IF(W57&gt;V57,W57,V57)</f>
        <v>0</v>
      </c>
      <c r="Y57" s="84">
        <f>COUNT(G57:U57)</f>
        <v>0</v>
      </c>
    </row>
    <row r="58" spans="1:25" x14ac:dyDescent="0.3">
      <c r="A58" s="18">
        <v>56</v>
      </c>
      <c r="B58" s="17" t="s">
        <v>39</v>
      </c>
      <c r="C58" s="18">
        <v>1994</v>
      </c>
      <c r="D58" s="18">
        <v>2</v>
      </c>
      <c r="E58" s="17" t="s">
        <v>20</v>
      </c>
      <c r="F58" s="17" t="s">
        <v>40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64">
        <v>0</v>
      </c>
      <c r="W58" s="82">
        <f>IF(COUNT(G58:U58)&gt;2,LARGE(G58:U58,1)+LARGE(G58:U58,2),SUM(G58:U58))</f>
        <v>0</v>
      </c>
      <c r="X58" s="83">
        <f>IF(W58&gt;V58,W58,V58)</f>
        <v>0</v>
      </c>
      <c r="Y58" s="84">
        <f>COUNT(G58:U58)</f>
        <v>0</v>
      </c>
    </row>
    <row r="59" spans="1:25" x14ac:dyDescent="0.3">
      <c r="A59" s="18">
        <v>57</v>
      </c>
      <c r="B59" s="17" t="s">
        <v>121</v>
      </c>
      <c r="C59" s="18">
        <v>2007</v>
      </c>
      <c r="D59" s="18">
        <v>1</v>
      </c>
      <c r="E59" s="17" t="s">
        <v>20</v>
      </c>
      <c r="F59" s="17" t="s">
        <v>109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64">
        <v>0</v>
      </c>
      <c r="W59" s="82">
        <f>IF(COUNT(G59:U59)&gt;2,LARGE(G59:U59,1)+LARGE(G59:U59,2),SUM(G59:U59))</f>
        <v>0</v>
      </c>
      <c r="X59" s="83">
        <f>IF(W59&gt;V59,W59,V59)</f>
        <v>0</v>
      </c>
      <c r="Y59" s="84">
        <f>COUNT(G59:U59)</f>
        <v>0</v>
      </c>
    </row>
    <row r="60" spans="1:25" x14ac:dyDescent="0.3">
      <c r="A60" s="18">
        <v>58</v>
      </c>
      <c r="B60" s="17" t="s">
        <v>432</v>
      </c>
      <c r="C60" s="18">
        <v>2010</v>
      </c>
      <c r="D60" s="18" t="s">
        <v>30</v>
      </c>
      <c r="E60" s="17" t="s">
        <v>20</v>
      </c>
      <c r="F60" s="17" t="s">
        <v>25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0</v>
      </c>
      <c r="W60" s="82">
        <f>IF(COUNT(G60:U60)&gt;2,LARGE(G60:U60,1)+LARGE(G60:U60,2),SUM(G60:U60))</f>
        <v>0</v>
      </c>
      <c r="X60" s="83">
        <f>IF(W60&gt;V60,W60,V60)</f>
        <v>0</v>
      </c>
      <c r="Y60" s="84">
        <f>COUNT(G60:U60)</f>
        <v>0</v>
      </c>
    </row>
    <row r="61" spans="1:25" x14ac:dyDescent="0.3">
      <c r="A61" s="18">
        <v>59</v>
      </c>
      <c r="B61" s="17" t="s">
        <v>160</v>
      </c>
      <c r="C61" s="18">
        <v>2004</v>
      </c>
      <c r="D61" s="18" t="s">
        <v>22</v>
      </c>
      <c r="E61" s="17" t="s">
        <v>20</v>
      </c>
      <c r="F61" s="17" t="s">
        <v>36</v>
      </c>
      <c r="G61" s="3"/>
      <c r="H61" s="3"/>
      <c r="I61" s="3"/>
      <c r="J61" s="3"/>
      <c r="K61" s="3"/>
      <c r="L61" s="3"/>
      <c r="M61" s="3"/>
      <c r="N61" s="3"/>
      <c r="O61" s="18"/>
      <c r="P61" s="3"/>
      <c r="Q61" s="3"/>
      <c r="R61" s="3"/>
      <c r="S61" s="3"/>
      <c r="T61" s="3"/>
      <c r="U61" s="3"/>
      <c r="V61" s="64">
        <v>0</v>
      </c>
      <c r="W61" s="82">
        <f>IF(COUNT(G61:U61)&gt;2,LARGE(G61:U61,1)+LARGE(G61:U61,2),SUM(G61:U61))</f>
        <v>0</v>
      </c>
      <c r="X61" s="83">
        <f>IF(W61&gt;V61,W61,V61)</f>
        <v>0</v>
      </c>
      <c r="Y61" s="84">
        <f>COUNT(G61:U61)</f>
        <v>0</v>
      </c>
    </row>
    <row r="62" spans="1:25" x14ac:dyDescent="0.3">
      <c r="A62" s="18">
        <v>60</v>
      </c>
      <c r="B62" s="17" t="s">
        <v>210</v>
      </c>
      <c r="C62" s="18">
        <v>2009</v>
      </c>
      <c r="D62" s="18">
        <v>3</v>
      </c>
      <c r="E62" s="17" t="s">
        <v>35</v>
      </c>
      <c r="F62" s="17" t="s">
        <v>36</v>
      </c>
      <c r="G62" s="18"/>
      <c r="H62" s="18"/>
      <c r="I62" s="18"/>
      <c r="J62" s="18"/>
      <c r="K62" s="18"/>
      <c r="L62" s="18"/>
      <c r="M62" s="18"/>
      <c r="N62" s="18"/>
      <c r="O62" s="3"/>
      <c r="P62" s="18"/>
      <c r="Q62" s="18"/>
      <c r="R62" s="18"/>
      <c r="S62" s="18"/>
      <c r="T62" s="18"/>
      <c r="U62" s="18"/>
      <c r="V62" s="64">
        <v>0</v>
      </c>
      <c r="W62" s="82">
        <f>IF(COUNT(G62:U62)&gt;2,LARGE(G62:U62,1)+LARGE(G62:U62,2),SUM(G62:U62))</f>
        <v>0</v>
      </c>
      <c r="X62" s="83">
        <f>IF(W62&gt;V62,W62,V62)</f>
        <v>0</v>
      </c>
      <c r="Y62" s="84">
        <f>COUNT(G62:U62)</f>
        <v>0</v>
      </c>
    </row>
    <row r="63" spans="1:25" x14ac:dyDescent="0.3">
      <c r="A63" s="18">
        <v>61</v>
      </c>
      <c r="B63" s="17" t="s">
        <v>206</v>
      </c>
      <c r="C63" s="18">
        <v>2009</v>
      </c>
      <c r="D63" s="18">
        <v>1</v>
      </c>
      <c r="E63" s="17" t="s">
        <v>366</v>
      </c>
      <c r="F63" s="17" t="s">
        <v>367</v>
      </c>
      <c r="G63" s="18"/>
      <c r="H63" s="18"/>
      <c r="I63" s="18"/>
      <c r="J63" s="18"/>
      <c r="K63" s="18"/>
      <c r="L63" s="18"/>
      <c r="M63" s="18"/>
      <c r="N63" s="18"/>
      <c r="O63" s="3"/>
      <c r="P63" s="18"/>
      <c r="Q63" s="18"/>
      <c r="R63" s="18"/>
      <c r="S63" s="18"/>
      <c r="T63" s="18"/>
      <c r="U63" s="18"/>
      <c r="V63" s="64">
        <v>0</v>
      </c>
      <c r="W63" s="82">
        <f>IF(COUNT(G63:U63)&gt;2,LARGE(G63:U63,1)+LARGE(G63:U63,2),SUM(G63:U63))</f>
        <v>0</v>
      </c>
      <c r="X63" s="83">
        <f>IF(W63&gt;V63,W63,V63)</f>
        <v>0</v>
      </c>
      <c r="Y63" s="84">
        <f>COUNT(G63:U63)</f>
        <v>0</v>
      </c>
    </row>
    <row r="64" spans="1:25" x14ac:dyDescent="0.3">
      <c r="A64" s="18">
        <v>62</v>
      </c>
      <c r="B64" s="17" t="s">
        <v>217</v>
      </c>
      <c r="C64" s="18">
        <v>2010</v>
      </c>
      <c r="D64" s="18" t="s">
        <v>19</v>
      </c>
      <c r="E64" s="17" t="s">
        <v>35</v>
      </c>
      <c r="F64" s="17" t="s">
        <v>36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>IF(COUNT(G64:U64)&gt;2,LARGE(G64:U64,1)+LARGE(G64:U64,2),SUM(G64:U64))</f>
        <v>0</v>
      </c>
      <c r="X64" s="83">
        <f>IF(W64&gt;V64,W64,V64)</f>
        <v>0</v>
      </c>
      <c r="Y64" s="84">
        <f>COUNT(G64:U64)</f>
        <v>0</v>
      </c>
    </row>
    <row r="65" spans="1:25" x14ac:dyDescent="0.3">
      <c r="A65" s="18">
        <v>63</v>
      </c>
      <c r="B65" s="17" t="s">
        <v>461</v>
      </c>
      <c r="C65" s="18">
        <v>1995</v>
      </c>
      <c r="D65" s="18">
        <v>1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2">
        <f>IF(COUNT(G65:U65)&gt;2,LARGE(G65:U65,1)+LARGE(G65:U65,2),SUM(G65:U65))</f>
        <v>0</v>
      </c>
      <c r="X65" s="83">
        <f>IF(W65&gt;V65,W65,V65)</f>
        <v>0</v>
      </c>
      <c r="Y65" s="84">
        <f>COUNT(G65:U65)</f>
        <v>0</v>
      </c>
    </row>
    <row r="66" spans="1:25" x14ac:dyDescent="0.3">
      <c r="A66" s="18">
        <v>64</v>
      </c>
      <c r="B66" s="17" t="s">
        <v>627</v>
      </c>
      <c r="C66" s="94">
        <v>1965</v>
      </c>
      <c r="D66" s="18" t="s">
        <v>19</v>
      </c>
      <c r="E66" s="17" t="s">
        <v>20</v>
      </c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0</v>
      </c>
      <c r="W66" s="82">
        <f>IF(COUNT(G66:U66)&gt;2,LARGE(G66:U66,1)+LARGE(G66:U66,2),SUM(G66:U66))</f>
        <v>0</v>
      </c>
      <c r="X66" s="83">
        <f>IF(W66&gt;V66,W66,V66)</f>
        <v>0</v>
      </c>
      <c r="Y66" s="84">
        <f>COUNT(G66:U66)</f>
        <v>0</v>
      </c>
    </row>
    <row r="67" spans="1:25" x14ac:dyDescent="0.3">
      <c r="A67" s="18">
        <v>65</v>
      </c>
      <c r="B67" s="17" t="s">
        <v>618</v>
      </c>
      <c r="C67" s="18">
        <v>2011</v>
      </c>
      <c r="D67" s="18" t="s">
        <v>115</v>
      </c>
      <c r="E67" s="17" t="s">
        <v>20</v>
      </c>
      <c r="F67" s="17" t="s">
        <v>580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2">
        <f>IF(COUNT(G67:U67)&gt;2,LARGE(G67:U67,1)+LARGE(G67:U67,2),SUM(G67:U67))</f>
        <v>0</v>
      </c>
      <c r="X67" s="83">
        <f>IF(W67&gt;V67,W67,V67)</f>
        <v>0</v>
      </c>
      <c r="Y67" s="84">
        <f>COUNT(G67:U67)</f>
        <v>0</v>
      </c>
    </row>
    <row r="68" spans="1:25" x14ac:dyDescent="0.3">
      <c r="A68" s="18">
        <v>66</v>
      </c>
      <c r="B68" s="17" t="s">
        <v>363</v>
      </c>
      <c r="C68" s="18">
        <v>2008</v>
      </c>
      <c r="D68" s="18" t="s">
        <v>30</v>
      </c>
      <c r="E68" s="17" t="s">
        <v>20</v>
      </c>
      <c r="F68" s="21" t="s">
        <v>364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>IF(COUNT(G68:U68)&gt;2,LARGE(G68:U68,1)+LARGE(G68:U68,2),SUM(G68:U68))</f>
        <v>0</v>
      </c>
      <c r="X68" s="83">
        <f>IF(W68&gt;V68,W68,V68)</f>
        <v>0</v>
      </c>
      <c r="Y68" s="84">
        <f>COUNT(G68:U68)</f>
        <v>0</v>
      </c>
    </row>
    <row r="69" spans="1:25" x14ac:dyDescent="0.3">
      <c r="A69" s="18">
        <v>67</v>
      </c>
      <c r="B69" s="17" t="s">
        <v>519</v>
      </c>
      <c r="C69" s="18">
        <v>1994</v>
      </c>
      <c r="D69" s="18" t="s">
        <v>22</v>
      </c>
      <c r="E69" s="17" t="s">
        <v>20</v>
      </c>
      <c r="F69" s="17" t="s">
        <v>141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0</v>
      </c>
      <c r="W69" s="82">
        <f>IF(COUNT(G69:U69)&gt;2,LARGE(G69:U69,1)+LARGE(G69:U69,2),SUM(G69:U69))</f>
        <v>0</v>
      </c>
      <c r="X69" s="83">
        <f>IF(W69&gt;V69,W69,V69)</f>
        <v>0</v>
      </c>
      <c r="Y69" s="84">
        <f>COUNT(G69:U69)</f>
        <v>0</v>
      </c>
    </row>
    <row r="70" spans="1:25" x14ac:dyDescent="0.3">
      <c r="A70" s="18">
        <v>68</v>
      </c>
      <c r="B70" s="17" t="s">
        <v>214</v>
      </c>
      <c r="C70" s="18">
        <v>2006</v>
      </c>
      <c r="D70" s="18" t="s">
        <v>22</v>
      </c>
      <c r="E70" s="17" t="s">
        <v>35</v>
      </c>
      <c r="F70" s="17" t="s">
        <v>36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>IF(COUNT(G70:U70)&gt;2,LARGE(G70:U70,1)+LARGE(G70:U70,2),SUM(G70:U70))</f>
        <v>0</v>
      </c>
      <c r="X70" s="83">
        <f>IF(W70&gt;V70,W70,V70)</f>
        <v>0</v>
      </c>
      <c r="Y70" s="84">
        <f>COUNT(G70:U70)</f>
        <v>0</v>
      </c>
    </row>
    <row r="71" spans="1:25" x14ac:dyDescent="0.3">
      <c r="A71" s="18">
        <v>69</v>
      </c>
      <c r="B71" s="17" t="s">
        <v>539</v>
      </c>
      <c r="C71" s="18">
        <v>2012</v>
      </c>
      <c r="D71" s="18" t="s">
        <v>19</v>
      </c>
      <c r="E71" s="17" t="s">
        <v>20</v>
      </c>
      <c r="F71" s="17" t="s">
        <v>540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>IF(COUNT(G71:U71)&gt;2,LARGE(G71:U71,1)+LARGE(G71:U71,2),SUM(G71:U71))</f>
        <v>0</v>
      </c>
      <c r="X71" s="83">
        <f>IF(W71&gt;V71,W71,V71)</f>
        <v>0</v>
      </c>
      <c r="Y71" s="84">
        <f>COUNT(G71:U71)</f>
        <v>0</v>
      </c>
    </row>
    <row r="72" spans="1:25" x14ac:dyDescent="0.3">
      <c r="A72" s="18">
        <v>70</v>
      </c>
      <c r="B72" s="17" t="s">
        <v>422</v>
      </c>
      <c r="C72" s="18">
        <v>1976</v>
      </c>
      <c r="D72" s="18" t="s">
        <v>22</v>
      </c>
      <c r="E72" s="17" t="s">
        <v>20</v>
      </c>
      <c r="F72" s="17"/>
      <c r="G72" s="18"/>
      <c r="H72" s="18"/>
      <c r="I72" s="18"/>
      <c r="J72" s="18"/>
      <c r="K72" s="18"/>
      <c r="L72" s="18"/>
      <c r="M72" s="18"/>
      <c r="N72" s="18"/>
      <c r="O72" s="3"/>
      <c r="P72" s="18"/>
      <c r="Q72" s="18"/>
      <c r="R72" s="18"/>
      <c r="S72" s="18"/>
      <c r="T72" s="18"/>
      <c r="U72" s="18"/>
      <c r="V72" s="64">
        <v>0</v>
      </c>
      <c r="W72" s="82">
        <f>IF(COUNT(G72:U72)&gt;2,LARGE(G72:U72,1)+LARGE(G72:U72,2),SUM(G72:U72))</f>
        <v>0</v>
      </c>
      <c r="X72" s="83">
        <f>IF(W72&gt;V72,W72,V72)</f>
        <v>0</v>
      </c>
      <c r="Y72" s="84">
        <f>COUNT(G72:U72)</f>
        <v>0</v>
      </c>
    </row>
    <row r="73" spans="1:25" x14ac:dyDescent="0.3">
      <c r="A73" s="18">
        <v>71</v>
      </c>
      <c r="B73" s="17" t="s">
        <v>520</v>
      </c>
      <c r="C73" s="18">
        <v>1998</v>
      </c>
      <c r="D73" s="18" t="s">
        <v>19</v>
      </c>
      <c r="E73" s="17" t="s">
        <v>20</v>
      </c>
      <c r="F73" s="17"/>
      <c r="G73" s="18"/>
      <c r="H73" s="18"/>
      <c r="I73" s="18"/>
      <c r="J73" s="18"/>
      <c r="K73" s="18"/>
      <c r="L73" s="18"/>
      <c r="M73" s="18"/>
      <c r="N73" s="18"/>
      <c r="O73" s="3"/>
      <c r="P73" s="18"/>
      <c r="Q73" s="18"/>
      <c r="R73" s="18"/>
      <c r="S73" s="18"/>
      <c r="T73" s="18"/>
      <c r="U73" s="18"/>
      <c r="V73" s="64">
        <v>0</v>
      </c>
      <c r="W73" s="82">
        <f>IF(COUNT(G73:U73)&gt;2,LARGE(G73:U73,1)+LARGE(G73:U73,2),SUM(G73:U73))</f>
        <v>0</v>
      </c>
      <c r="X73" s="83">
        <f>IF(W73&gt;V73,W73,V73)</f>
        <v>0</v>
      </c>
      <c r="Y73" s="84">
        <f>COUNT(G73:U73)</f>
        <v>0</v>
      </c>
    </row>
    <row r="74" spans="1:25" x14ac:dyDescent="0.3">
      <c r="A74" s="18">
        <v>72</v>
      </c>
      <c r="B74" s="17" t="s">
        <v>177</v>
      </c>
      <c r="C74" s="18">
        <v>2006</v>
      </c>
      <c r="D74" s="18">
        <v>1</v>
      </c>
      <c r="E74" s="17" t="s">
        <v>20</v>
      </c>
      <c r="F74" s="17" t="s">
        <v>109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64">
        <v>0</v>
      </c>
      <c r="W74" s="82">
        <f>IF(COUNT(G74:U74)&gt;2,LARGE(G74:U74,1)+LARGE(G74:U74,2),SUM(G74:U74))</f>
        <v>0</v>
      </c>
      <c r="X74" s="83">
        <f>IF(W74&gt;V74,W74,V74)</f>
        <v>0</v>
      </c>
      <c r="Y74" s="84">
        <f>COUNT(G74:U74)</f>
        <v>0</v>
      </c>
    </row>
    <row r="75" spans="1:25" x14ac:dyDescent="0.3">
      <c r="A75" s="18">
        <v>73</v>
      </c>
      <c r="B75" s="17" t="s">
        <v>174</v>
      </c>
      <c r="C75" s="18">
        <v>2007</v>
      </c>
      <c r="D75" s="18">
        <v>2</v>
      </c>
      <c r="E75" s="17" t="s">
        <v>20</v>
      </c>
      <c r="F75" s="17" t="s">
        <v>109</v>
      </c>
      <c r="G75" s="3"/>
      <c r="H75" s="3"/>
      <c r="I75" s="3"/>
      <c r="J75" s="3"/>
      <c r="K75" s="3"/>
      <c r="L75" s="3"/>
      <c r="M75" s="3"/>
      <c r="N75" s="3"/>
      <c r="O75" s="18"/>
      <c r="P75" s="3"/>
      <c r="Q75" s="3"/>
      <c r="R75" s="3"/>
      <c r="S75" s="3"/>
      <c r="T75" s="3"/>
      <c r="U75" s="3"/>
      <c r="V75" s="64">
        <v>0</v>
      </c>
      <c r="W75" s="82">
        <f>IF(COUNT(G75:U75)&gt;2,LARGE(G75:U75,1)+LARGE(G75:U75,2),SUM(G75:U75))</f>
        <v>0</v>
      </c>
      <c r="X75" s="83">
        <f>IF(W75&gt;V75,W75,V75)</f>
        <v>0</v>
      </c>
      <c r="Y75" s="84">
        <f>COUNT(G75:U75)</f>
        <v>0</v>
      </c>
    </row>
    <row r="76" spans="1:25" x14ac:dyDescent="0.3">
      <c r="A76" s="18">
        <v>74</v>
      </c>
      <c r="B76" s="17" t="s">
        <v>555</v>
      </c>
      <c r="C76" s="18">
        <v>1987</v>
      </c>
      <c r="D76" s="18">
        <v>1</v>
      </c>
      <c r="E76" s="17" t="s">
        <v>20</v>
      </c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>IF(COUNT(G76:U76)&gt;2,LARGE(G76:U76,1)+LARGE(G76:U76,2),SUM(G76:U76))</f>
        <v>0</v>
      </c>
      <c r="X76" s="83">
        <f>IF(W76&gt;V76,W76,V76)</f>
        <v>0</v>
      </c>
      <c r="Y76" s="84">
        <f>COUNT(G76:U76)</f>
        <v>0</v>
      </c>
    </row>
    <row r="77" spans="1:25" x14ac:dyDescent="0.3">
      <c r="A77" s="18">
        <v>75</v>
      </c>
      <c r="B77" s="17" t="s">
        <v>226</v>
      </c>
      <c r="C77" s="18">
        <v>2008</v>
      </c>
      <c r="D77" s="18" t="s">
        <v>19</v>
      </c>
      <c r="E77" s="17" t="s">
        <v>20</v>
      </c>
      <c r="F77" s="17" t="s">
        <v>59</v>
      </c>
      <c r="G77" s="18"/>
      <c r="H77" s="18"/>
      <c r="I77" s="18"/>
      <c r="J77" s="18"/>
      <c r="K77" s="18"/>
      <c r="L77" s="18"/>
      <c r="M77" s="18"/>
      <c r="N77" s="18"/>
      <c r="O77" s="3"/>
      <c r="P77" s="18"/>
      <c r="Q77" s="18"/>
      <c r="R77" s="18"/>
      <c r="S77" s="18"/>
      <c r="T77" s="18"/>
      <c r="U77" s="18"/>
      <c r="V77" s="64">
        <v>0</v>
      </c>
      <c r="W77" s="82">
        <f>IF(COUNT(G77:U77)&gt;2,LARGE(G77:U77,1)+LARGE(G77:U77,2),SUM(G77:U77))</f>
        <v>0</v>
      </c>
      <c r="X77" s="83">
        <f>IF(W77&gt;V77,W77,V77)</f>
        <v>0</v>
      </c>
      <c r="Y77" s="84">
        <f>COUNT(G77:U77)</f>
        <v>0</v>
      </c>
    </row>
    <row r="78" spans="1:25" x14ac:dyDescent="0.3">
      <c r="A78" s="18">
        <v>76</v>
      </c>
      <c r="B78" s="17" t="s">
        <v>434</v>
      </c>
      <c r="C78" s="18">
        <v>2011</v>
      </c>
      <c r="D78" s="18" t="s">
        <v>19</v>
      </c>
      <c r="E78" s="17" t="s">
        <v>20</v>
      </c>
      <c r="F78" s="17" t="s">
        <v>21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>IF(COUNT(G78:U78)&gt;2,LARGE(G78:U78,1)+LARGE(G78:U78,2),SUM(G78:U78))</f>
        <v>0</v>
      </c>
      <c r="X78" s="83">
        <f>IF(W78&gt;V78,W78,V78)</f>
        <v>0</v>
      </c>
      <c r="Y78" s="84">
        <f>COUNT(G78:U78)</f>
        <v>0</v>
      </c>
    </row>
    <row r="79" spans="1:25" x14ac:dyDescent="0.3">
      <c r="A79" s="18">
        <v>77</v>
      </c>
      <c r="B79" s="17" t="s">
        <v>246</v>
      </c>
      <c r="C79" s="18">
        <v>2010</v>
      </c>
      <c r="D79" s="18" t="s">
        <v>19</v>
      </c>
      <c r="E79" s="17" t="s">
        <v>20</v>
      </c>
      <c r="F79" s="17" t="s">
        <v>247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>IF(COUNT(G79:U79)&gt;2,LARGE(G79:U79,1)+LARGE(G79:U79,2),SUM(G79:U79))</f>
        <v>0</v>
      </c>
      <c r="X79" s="83">
        <f>IF(W79&gt;V79,W79,V79)</f>
        <v>0</v>
      </c>
      <c r="Y79" s="84">
        <f>COUNT(G79:U79)</f>
        <v>0</v>
      </c>
    </row>
    <row r="80" spans="1:25" x14ac:dyDescent="0.3">
      <c r="A80" s="18">
        <v>78</v>
      </c>
      <c r="B80" s="17" t="s">
        <v>494</v>
      </c>
      <c r="C80" s="18">
        <v>2009</v>
      </c>
      <c r="D80" s="18" t="s">
        <v>19</v>
      </c>
      <c r="E80" s="17" t="s">
        <v>20</v>
      </c>
      <c r="F80" s="17" t="s">
        <v>482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>IF(COUNT(G80:U80)&gt;2,LARGE(G80:U80,1)+LARGE(G80:U80,2),SUM(G80:U80))</f>
        <v>0</v>
      </c>
      <c r="X80" s="83">
        <f>IF(W80&gt;V80,W80,V80)</f>
        <v>0</v>
      </c>
      <c r="Y80" s="84">
        <f>COUNT(G80:U80)</f>
        <v>0</v>
      </c>
    </row>
    <row r="81" spans="1:25" x14ac:dyDescent="0.3">
      <c r="A81" s="18">
        <v>79</v>
      </c>
      <c r="B81" s="17" t="s">
        <v>371</v>
      </c>
      <c r="C81" s="18">
        <v>2010</v>
      </c>
      <c r="D81" s="18" t="s">
        <v>19</v>
      </c>
      <c r="E81" s="17" t="s">
        <v>20</v>
      </c>
      <c r="F81" s="17" t="s">
        <v>25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>IF(COUNT(G81:U81)&gt;2,LARGE(G81:U81,1)+LARGE(G81:U81,2),SUM(G81:U81))</f>
        <v>0</v>
      </c>
      <c r="X81" s="83">
        <f>IF(W81&gt;V81,W81,V81)</f>
        <v>0</v>
      </c>
      <c r="Y81" s="84">
        <f>COUNT(G81:U81)</f>
        <v>0</v>
      </c>
    </row>
    <row r="82" spans="1:25" x14ac:dyDescent="0.3">
      <c r="A82" s="18">
        <v>80</v>
      </c>
      <c r="B82" s="17" t="s">
        <v>378</v>
      </c>
      <c r="C82" s="18">
        <v>2011</v>
      </c>
      <c r="D82" s="18" t="s">
        <v>19</v>
      </c>
      <c r="E82" s="17" t="s">
        <v>20</v>
      </c>
      <c r="F82" s="17" t="s">
        <v>21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>IF(COUNT(G82:U82)&gt;2,LARGE(G82:U82,1)+LARGE(G82:U82,2),SUM(G82:U82))</f>
        <v>0</v>
      </c>
      <c r="X82" s="83">
        <f>IF(W82&gt;V82,W82,V82)</f>
        <v>0</v>
      </c>
      <c r="Y82" s="84">
        <f>COUNT(G82:U82)</f>
        <v>0</v>
      </c>
    </row>
    <row r="83" spans="1:25" x14ac:dyDescent="0.3">
      <c r="A83" s="18">
        <v>81</v>
      </c>
      <c r="B83" s="17" t="s">
        <v>433</v>
      </c>
      <c r="C83" s="18">
        <v>2011</v>
      </c>
      <c r="D83" s="18" t="s">
        <v>19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0</v>
      </c>
      <c r="W83" s="82">
        <f>IF(COUNT(G83:U83)&gt;2,LARGE(G83:U83,1)+LARGE(G83:U83,2),SUM(G83:U83))</f>
        <v>0</v>
      </c>
      <c r="X83" s="83">
        <f>IF(W83&gt;V83,W83,V83)</f>
        <v>0</v>
      </c>
      <c r="Y83" s="84">
        <f>COUNT(G83:U83)</f>
        <v>0</v>
      </c>
    </row>
    <row r="84" spans="1:25" x14ac:dyDescent="0.3">
      <c r="A84" s="18">
        <v>82</v>
      </c>
      <c r="B84" s="17" t="s">
        <v>492</v>
      </c>
      <c r="C84" s="18">
        <v>2009</v>
      </c>
      <c r="D84" s="18" t="s">
        <v>19</v>
      </c>
      <c r="E84" s="17" t="s">
        <v>20</v>
      </c>
      <c r="F84" s="17" t="s">
        <v>482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>IF(COUNT(G84:U84)&gt;2,LARGE(G84:U84,1)+LARGE(G84:U84,2),SUM(G84:U84))</f>
        <v>0</v>
      </c>
      <c r="X84" s="83">
        <f>IF(W84&gt;V84,W84,V84)</f>
        <v>0</v>
      </c>
      <c r="Y84" s="84">
        <f>COUNT(G84:U84)</f>
        <v>0</v>
      </c>
    </row>
    <row r="85" spans="1:25" x14ac:dyDescent="0.3">
      <c r="A85" s="18">
        <v>83</v>
      </c>
      <c r="B85" s="17" t="s">
        <v>464</v>
      </c>
      <c r="C85" s="18">
        <v>1994</v>
      </c>
      <c r="D85" s="18" t="s">
        <v>22</v>
      </c>
      <c r="E85" s="17" t="s">
        <v>20</v>
      </c>
      <c r="F85" s="17" t="s">
        <v>141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458</v>
      </c>
      <c r="C86" s="18">
        <v>1993</v>
      </c>
      <c r="D86" s="18">
        <v>1</v>
      </c>
      <c r="E86" s="17" t="s">
        <v>20</v>
      </c>
      <c r="F86" s="17" t="s">
        <v>356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463</v>
      </c>
      <c r="C87" s="18">
        <v>2002</v>
      </c>
      <c r="D87" s="18" t="s">
        <v>22</v>
      </c>
      <c r="E87" s="17" t="s">
        <v>20</v>
      </c>
      <c r="F87" s="17"/>
      <c r="G87" s="18"/>
      <c r="H87" s="18"/>
      <c r="I87" s="18"/>
      <c r="J87" s="18"/>
      <c r="K87" s="18"/>
      <c r="L87" s="18"/>
      <c r="M87" s="18"/>
      <c r="N87" s="18"/>
      <c r="O87" s="3"/>
      <c r="P87" s="18"/>
      <c r="Q87" s="18"/>
      <c r="R87" s="18"/>
      <c r="S87" s="18"/>
      <c r="T87" s="18"/>
      <c r="U87" s="18"/>
      <c r="V87" s="64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136</v>
      </c>
      <c r="C88" s="18">
        <v>2005</v>
      </c>
      <c r="D88" s="18" t="s">
        <v>28</v>
      </c>
      <c r="E88" s="17" t="s">
        <v>20</v>
      </c>
      <c r="F88" s="17" t="s">
        <v>21</v>
      </c>
      <c r="G88" s="3"/>
      <c r="H88" s="3"/>
      <c r="I88" s="3"/>
      <c r="J88" s="3"/>
      <c r="K88" s="3"/>
      <c r="L88" s="3"/>
      <c r="M88" s="3"/>
      <c r="N88" s="3"/>
      <c r="O88" s="18"/>
      <c r="P88" s="3"/>
      <c r="Q88" s="3"/>
      <c r="R88" s="3"/>
      <c r="S88" s="3"/>
      <c r="T88" s="3"/>
      <c r="U88" s="3"/>
      <c r="V88" s="64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138</v>
      </c>
      <c r="C89" s="18">
        <v>2004</v>
      </c>
      <c r="D89" s="18" t="s">
        <v>22</v>
      </c>
      <c r="E89" s="17" t="s">
        <v>20</v>
      </c>
      <c r="F89" s="17" t="s">
        <v>109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64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402</v>
      </c>
      <c r="C90" s="18">
        <v>2010</v>
      </c>
      <c r="D90" s="18" t="s">
        <v>19</v>
      </c>
      <c r="E90" s="17" t="s">
        <v>20</v>
      </c>
      <c r="F90" s="17" t="s">
        <v>25</v>
      </c>
      <c r="G90" s="18"/>
      <c r="H90" s="18"/>
      <c r="I90" s="18"/>
      <c r="J90" s="18"/>
      <c r="K90" s="18"/>
      <c r="L90" s="18"/>
      <c r="M90" s="18"/>
      <c r="N90" s="18"/>
      <c r="O90" s="3"/>
      <c r="P90" s="18"/>
      <c r="Q90" s="18"/>
      <c r="R90" s="18"/>
      <c r="S90" s="18"/>
      <c r="T90" s="18"/>
      <c r="U90" s="18"/>
      <c r="V90" s="64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224</v>
      </c>
      <c r="C91" s="18">
        <v>2010</v>
      </c>
      <c r="D91" s="18">
        <v>3</v>
      </c>
      <c r="E91" s="17" t="s">
        <v>20</v>
      </c>
      <c r="F91" s="17" t="s">
        <v>109</v>
      </c>
      <c r="G91" s="18"/>
      <c r="H91" s="18"/>
      <c r="I91" s="18"/>
      <c r="J91" s="18"/>
      <c r="K91" s="18"/>
      <c r="L91" s="18"/>
      <c r="M91" s="18"/>
      <c r="N91" s="18"/>
      <c r="O91" s="3"/>
      <c r="P91" s="18"/>
      <c r="Q91" s="18"/>
      <c r="R91" s="18"/>
      <c r="S91" s="18"/>
      <c r="T91" s="18"/>
      <c r="U91" s="18"/>
      <c r="V91" s="64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285</v>
      </c>
      <c r="C92" s="18">
        <v>1983</v>
      </c>
      <c r="D92" s="18" t="s">
        <v>38</v>
      </c>
      <c r="E92" s="17" t="s">
        <v>20</v>
      </c>
      <c r="F92" s="17" t="s">
        <v>286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27</v>
      </c>
      <c r="C93" s="18">
        <v>2004</v>
      </c>
      <c r="D93" s="18">
        <v>2</v>
      </c>
      <c r="E93" s="17" t="s">
        <v>20</v>
      </c>
      <c r="F93" s="17" t="s">
        <v>21</v>
      </c>
      <c r="G93" s="3"/>
      <c r="H93" s="3"/>
      <c r="I93" s="3"/>
      <c r="J93" s="3"/>
      <c r="K93" s="3"/>
      <c r="L93" s="3"/>
      <c r="M93" s="3"/>
      <c r="N93" s="3"/>
      <c r="O93" s="18"/>
      <c r="P93" s="3"/>
      <c r="Q93" s="3"/>
      <c r="R93" s="3"/>
      <c r="S93" s="3"/>
      <c r="T93" s="3"/>
      <c r="U93" s="3"/>
      <c r="V93" s="64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236</v>
      </c>
      <c r="C94" s="18">
        <v>2009</v>
      </c>
      <c r="D94" s="18" t="s">
        <v>19</v>
      </c>
      <c r="E94" s="17" t="s">
        <v>20</v>
      </c>
      <c r="F94" s="17" t="s">
        <v>59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462</v>
      </c>
      <c r="C95" s="18">
        <v>1988</v>
      </c>
      <c r="D95" s="18">
        <v>2</v>
      </c>
      <c r="E95" s="17" t="s">
        <v>20</v>
      </c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127</v>
      </c>
      <c r="C96" s="18">
        <v>2007</v>
      </c>
      <c r="D96" s="18">
        <v>1</v>
      </c>
      <c r="E96" s="17" t="s">
        <v>20</v>
      </c>
      <c r="F96" s="17" t="s">
        <v>109</v>
      </c>
      <c r="G96" s="3"/>
      <c r="H96" s="3"/>
      <c r="I96" s="3"/>
      <c r="J96" s="3"/>
      <c r="K96" s="3"/>
      <c r="L96" s="3"/>
      <c r="M96" s="3"/>
      <c r="N96" s="3"/>
      <c r="O96" s="18"/>
      <c r="P96" s="3"/>
      <c r="Q96" s="3"/>
      <c r="R96" s="3"/>
      <c r="S96" s="3"/>
      <c r="T96" s="3"/>
      <c r="U96" s="3"/>
      <c r="V96" s="64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472</v>
      </c>
      <c r="C97" s="18">
        <v>2007</v>
      </c>
      <c r="D97" s="18" t="s">
        <v>115</v>
      </c>
      <c r="E97" s="17" t="s">
        <v>20</v>
      </c>
      <c r="F97" s="17" t="s">
        <v>21</v>
      </c>
      <c r="G97" s="18"/>
      <c r="H97" s="18"/>
      <c r="I97" s="18"/>
      <c r="J97" s="18"/>
      <c r="K97" s="18"/>
      <c r="L97" s="18"/>
      <c r="M97" s="18"/>
      <c r="N97" s="18"/>
      <c r="O97" s="3"/>
      <c r="P97" s="18"/>
      <c r="Q97" s="18"/>
      <c r="R97" s="18"/>
      <c r="S97" s="18"/>
      <c r="T97" s="18"/>
      <c r="U97" s="18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374</v>
      </c>
      <c r="C98" s="18">
        <v>2009</v>
      </c>
      <c r="D98" s="18">
        <v>1</v>
      </c>
      <c r="E98" s="17" t="s">
        <v>20</v>
      </c>
      <c r="F98" s="17" t="s">
        <v>25</v>
      </c>
      <c r="G98" s="18"/>
      <c r="H98" s="18"/>
      <c r="I98" s="18"/>
      <c r="J98" s="18"/>
      <c r="K98" s="18"/>
      <c r="L98" s="18"/>
      <c r="M98" s="18"/>
      <c r="N98" s="18"/>
      <c r="O98" s="3"/>
      <c r="P98" s="18"/>
      <c r="Q98" s="18"/>
      <c r="R98" s="18"/>
      <c r="S98" s="18"/>
      <c r="T98" s="18"/>
      <c r="U98" s="18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158</v>
      </c>
      <c r="C99" s="18">
        <v>2002</v>
      </c>
      <c r="D99" s="18">
        <v>1</v>
      </c>
      <c r="E99" s="17" t="s">
        <v>20</v>
      </c>
      <c r="F99" s="17" t="s">
        <v>40</v>
      </c>
      <c r="G99" s="3"/>
      <c r="H99" s="3"/>
      <c r="I99" s="3"/>
      <c r="J99" s="3"/>
      <c r="K99" s="3"/>
      <c r="L99" s="3"/>
      <c r="M99" s="3"/>
      <c r="N99" s="3"/>
      <c r="O99" s="18"/>
      <c r="P99" s="3"/>
      <c r="Q99" s="3"/>
      <c r="R99" s="3"/>
      <c r="S99" s="3"/>
      <c r="T99" s="3"/>
      <c r="U99" s="3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178</v>
      </c>
      <c r="C100" s="18">
        <v>2007</v>
      </c>
      <c r="D100" s="18" t="s">
        <v>28</v>
      </c>
      <c r="E100" s="17" t="s">
        <v>20</v>
      </c>
      <c r="F100" s="17" t="s">
        <v>179</v>
      </c>
      <c r="G100" s="3"/>
      <c r="H100" s="3"/>
      <c r="I100" s="3"/>
      <c r="J100" s="3"/>
      <c r="K100" s="3"/>
      <c r="L100" s="3"/>
      <c r="M100" s="3"/>
      <c r="N100" s="3"/>
      <c r="O100" s="18"/>
      <c r="P100" s="3"/>
      <c r="Q100" s="3"/>
      <c r="R100" s="3"/>
      <c r="S100" s="3"/>
      <c r="T100" s="3"/>
      <c r="U100" s="3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32</v>
      </c>
      <c r="C101" s="18">
        <v>1993</v>
      </c>
      <c r="D101" s="18">
        <v>1</v>
      </c>
      <c r="E101" s="17" t="s">
        <v>20</v>
      </c>
      <c r="F101" s="17" t="s">
        <v>33</v>
      </c>
      <c r="G101" s="3"/>
      <c r="H101" s="3"/>
      <c r="I101" s="3"/>
      <c r="J101" s="3"/>
      <c r="K101" s="3"/>
      <c r="L101" s="3"/>
      <c r="M101" s="3"/>
      <c r="N101" s="3"/>
      <c r="O101" s="18"/>
      <c r="P101" s="3"/>
      <c r="Q101" s="3"/>
      <c r="R101" s="3"/>
      <c r="S101" s="3"/>
      <c r="T101" s="3"/>
      <c r="U101" s="3"/>
      <c r="V101" s="64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137</v>
      </c>
      <c r="C102" s="18">
        <v>2004</v>
      </c>
      <c r="D102" s="18" t="s">
        <v>28</v>
      </c>
      <c r="E102" s="17" t="s">
        <v>20</v>
      </c>
      <c r="F102" s="17" t="s">
        <v>141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64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162</v>
      </c>
      <c r="C103" s="18">
        <v>2004</v>
      </c>
      <c r="D103" s="18">
        <v>3</v>
      </c>
      <c r="E103" s="17" t="s">
        <v>35</v>
      </c>
      <c r="F103" s="17" t="s">
        <v>36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420</v>
      </c>
      <c r="C104" s="18">
        <v>2000</v>
      </c>
      <c r="D104" s="18" t="s">
        <v>19</v>
      </c>
      <c r="E104" s="17" t="s">
        <v>20</v>
      </c>
      <c r="F104" s="17" t="s">
        <v>356</v>
      </c>
      <c r="G104" s="18"/>
      <c r="H104" s="18"/>
      <c r="I104" s="18"/>
      <c r="J104" s="18"/>
      <c r="K104" s="18"/>
      <c r="L104" s="18"/>
      <c r="M104" s="18"/>
      <c r="N104" s="18"/>
      <c r="O104" s="3"/>
      <c r="P104" s="18"/>
      <c r="Q104" s="18"/>
      <c r="R104" s="18"/>
      <c r="S104" s="18"/>
      <c r="T104" s="18"/>
      <c r="U104" s="18"/>
      <c r="V104" s="64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180</v>
      </c>
      <c r="C105" s="18">
        <v>2007</v>
      </c>
      <c r="D105" s="18" t="s">
        <v>19</v>
      </c>
      <c r="E105" s="17" t="s">
        <v>20</v>
      </c>
      <c r="F105" s="17" t="s">
        <v>21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64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241</v>
      </c>
      <c r="C106" s="18">
        <v>2008</v>
      </c>
      <c r="D106" s="18" t="s">
        <v>19</v>
      </c>
      <c r="E106" s="17" t="s">
        <v>20</v>
      </c>
      <c r="F106" s="17" t="s">
        <v>141</v>
      </c>
      <c r="G106" s="18"/>
      <c r="H106" s="18"/>
      <c r="I106" s="18"/>
      <c r="J106" s="18"/>
      <c r="K106" s="18"/>
      <c r="L106" s="18"/>
      <c r="M106" s="18"/>
      <c r="N106" s="18"/>
      <c r="O106" s="3"/>
      <c r="P106" s="18"/>
      <c r="Q106" s="18"/>
      <c r="R106" s="18"/>
      <c r="S106" s="18"/>
      <c r="T106" s="18"/>
      <c r="U106" s="18"/>
      <c r="V106" s="64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348</v>
      </c>
      <c r="C107" s="18">
        <v>2007</v>
      </c>
      <c r="D107" s="18" t="s">
        <v>19</v>
      </c>
      <c r="E107" s="17" t="s">
        <v>20</v>
      </c>
      <c r="F107" s="17" t="s">
        <v>141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41</v>
      </c>
      <c r="C108" s="18">
        <v>1995</v>
      </c>
      <c r="D108" s="18" t="s">
        <v>22</v>
      </c>
      <c r="E108" s="17" t="s">
        <v>20</v>
      </c>
      <c r="F108" s="17" t="s">
        <v>36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29</v>
      </c>
      <c r="C109" s="18">
        <v>2002</v>
      </c>
      <c r="D109" s="18">
        <v>3</v>
      </c>
      <c r="E109" s="17" t="s">
        <v>20</v>
      </c>
      <c r="F109" s="17" t="s">
        <v>21</v>
      </c>
      <c r="G109" s="3"/>
      <c r="H109" s="3"/>
      <c r="I109" s="3"/>
      <c r="J109" s="3"/>
      <c r="K109" s="3"/>
      <c r="L109" s="3"/>
      <c r="M109" s="3"/>
      <c r="N109" s="3"/>
      <c r="O109" s="18"/>
      <c r="P109" s="3"/>
      <c r="Q109" s="3"/>
      <c r="R109" s="3"/>
      <c r="S109" s="3"/>
      <c r="T109" s="3"/>
      <c r="U109" s="3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398</v>
      </c>
      <c r="C110" s="18">
        <v>1968</v>
      </c>
      <c r="D110" s="18" t="s">
        <v>22</v>
      </c>
      <c r="E110" s="17" t="s">
        <v>35</v>
      </c>
      <c r="F110" s="17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56</v>
      </c>
      <c r="C111" s="18">
        <v>2003</v>
      </c>
      <c r="D111" s="18">
        <v>1</v>
      </c>
      <c r="E111" s="17" t="s">
        <v>35</v>
      </c>
      <c r="F111" s="17" t="s">
        <v>36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391</v>
      </c>
      <c r="C112" s="18">
        <v>1985</v>
      </c>
      <c r="D112" s="18">
        <v>1</v>
      </c>
      <c r="E112" s="17" t="s">
        <v>20</v>
      </c>
      <c r="F112" s="17"/>
      <c r="G112" s="18"/>
      <c r="H112" s="18"/>
      <c r="I112" s="18"/>
      <c r="J112" s="18"/>
      <c r="K112" s="18"/>
      <c r="L112" s="18"/>
      <c r="M112" s="18"/>
      <c r="N112" s="18"/>
      <c r="O112" s="3"/>
      <c r="P112" s="18"/>
      <c r="Q112" s="18"/>
      <c r="R112" s="18"/>
      <c r="S112" s="18"/>
      <c r="T112" s="18"/>
      <c r="U112" s="18"/>
      <c r="V112" s="64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212</v>
      </c>
      <c r="C113" s="18">
        <v>2006</v>
      </c>
      <c r="D113" s="18">
        <v>3</v>
      </c>
      <c r="E113" s="17" t="s">
        <v>35</v>
      </c>
      <c r="F113" s="17" t="s">
        <v>36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353</v>
      </c>
      <c r="C114" s="18">
        <v>1971</v>
      </c>
      <c r="D114" s="18">
        <v>1</v>
      </c>
      <c r="E114" s="17" t="s">
        <v>354</v>
      </c>
      <c r="F114" s="17"/>
      <c r="G114" s="18"/>
      <c r="H114" s="18"/>
      <c r="I114" s="18"/>
      <c r="J114" s="18"/>
      <c r="K114" s="18"/>
      <c r="L114" s="18"/>
      <c r="M114" s="18"/>
      <c r="N114" s="18"/>
      <c r="O114" s="3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44</v>
      </c>
      <c r="C115" s="18">
        <v>1996</v>
      </c>
      <c r="D115" s="18">
        <v>3</v>
      </c>
      <c r="E115" s="17" t="s">
        <v>20</v>
      </c>
      <c r="F115" s="17" t="s">
        <v>33</v>
      </c>
      <c r="G115" s="3"/>
      <c r="H115" s="3"/>
      <c r="I115" s="3"/>
      <c r="J115" s="3"/>
      <c r="K115" s="3"/>
      <c r="L115" s="3"/>
      <c r="M115" s="3"/>
      <c r="N115" s="3"/>
      <c r="O115" s="18"/>
      <c r="P115" s="3"/>
      <c r="Q115" s="3"/>
      <c r="R115" s="3"/>
      <c r="S115" s="3"/>
      <c r="T115" s="3"/>
      <c r="U115" s="3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273</v>
      </c>
      <c r="C116" s="18">
        <v>1998</v>
      </c>
      <c r="D116" s="18">
        <v>2</v>
      </c>
      <c r="E116" s="17" t="s">
        <v>20</v>
      </c>
      <c r="F116" s="17" t="s">
        <v>33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216</v>
      </c>
      <c r="C117" s="18">
        <v>2007</v>
      </c>
      <c r="D117" s="18" t="s">
        <v>28</v>
      </c>
      <c r="E117" s="17" t="s">
        <v>35</v>
      </c>
      <c r="F117" s="17" t="s">
        <v>157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134</v>
      </c>
      <c r="C118" s="18">
        <v>2005</v>
      </c>
      <c r="D118" s="18" t="s">
        <v>28</v>
      </c>
      <c r="E118" s="17" t="s">
        <v>20</v>
      </c>
      <c r="F118" s="17" t="s">
        <v>21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322</v>
      </c>
      <c r="C119" s="18">
        <v>2006</v>
      </c>
      <c r="D119" s="18" t="s">
        <v>19</v>
      </c>
      <c r="E119" s="17" t="s">
        <v>20</v>
      </c>
      <c r="F119" s="17" t="s">
        <v>59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218</v>
      </c>
      <c r="C120" s="18">
        <v>2009</v>
      </c>
      <c r="D120" s="18" t="s">
        <v>28</v>
      </c>
      <c r="E120" s="17" t="s">
        <v>35</v>
      </c>
      <c r="F120" s="17" t="s">
        <v>36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52</v>
      </c>
      <c r="C121" s="18">
        <v>2003</v>
      </c>
      <c r="D121" s="18" t="s">
        <v>30</v>
      </c>
      <c r="E121" s="17" t="s">
        <v>20</v>
      </c>
      <c r="F121" s="17" t="s">
        <v>21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64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122</v>
      </c>
      <c r="C122" s="18">
        <v>2006</v>
      </c>
      <c r="D122" s="18" t="s">
        <v>19</v>
      </c>
      <c r="E122" s="17" t="s">
        <v>20</v>
      </c>
      <c r="F122" s="17" t="s">
        <v>59</v>
      </c>
      <c r="G122" s="3"/>
      <c r="H122" s="3"/>
      <c r="I122" s="3"/>
      <c r="J122" s="3"/>
      <c r="K122" s="3"/>
      <c r="L122" s="3"/>
      <c r="M122" s="3"/>
      <c r="N122" s="3"/>
      <c r="O122" s="18"/>
      <c r="P122" s="3"/>
      <c r="Q122" s="3"/>
      <c r="R122" s="3"/>
      <c r="S122" s="3"/>
      <c r="T122" s="3"/>
      <c r="U122" s="3"/>
      <c r="V122" s="64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123</v>
      </c>
      <c r="C123" s="18">
        <v>2005</v>
      </c>
      <c r="D123" s="18" t="s">
        <v>28</v>
      </c>
      <c r="E123" s="17" t="s">
        <v>20</v>
      </c>
      <c r="F123" s="17" t="s">
        <v>21</v>
      </c>
      <c r="G123" s="3"/>
      <c r="H123" s="3"/>
      <c r="I123" s="3"/>
      <c r="J123" s="3"/>
      <c r="K123" s="3"/>
      <c r="L123" s="3"/>
      <c r="M123" s="3"/>
      <c r="N123" s="3"/>
      <c r="O123" s="18"/>
      <c r="P123" s="3"/>
      <c r="Q123" s="3"/>
      <c r="R123" s="3"/>
      <c r="S123" s="3"/>
      <c r="T123" s="3"/>
      <c r="U123" s="3"/>
      <c r="V123" s="64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135</v>
      </c>
      <c r="C124" s="18">
        <v>2005</v>
      </c>
      <c r="D124" s="18" t="s">
        <v>19</v>
      </c>
      <c r="E124" s="17" t="s">
        <v>20</v>
      </c>
      <c r="F124" s="17" t="s">
        <v>21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342</v>
      </c>
      <c r="C125" s="18">
        <v>2006</v>
      </c>
      <c r="D125" s="18" t="s">
        <v>115</v>
      </c>
      <c r="E125" s="17" t="s">
        <v>20</v>
      </c>
      <c r="F125" s="17" t="s">
        <v>21</v>
      </c>
      <c r="G125" s="18"/>
      <c r="H125" s="18"/>
      <c r="I125" s="18"/>
      <c r="J125" s="18"/>
      <c r="K125" s="18"/>
      <c r="L125" s="18"/>
      <c r="M125" s="18"/>
      <c r="N125" s="18"/>
      <c r="O125" s="3"/>
      <c r="P125" s="18"/>
      <c r="Q125" s="18"/>
      <c r="R125" s="18"/>
      <c r="S125" s="18"/>
      <c r="T125" s="18"/>
      <c r="U125" s="18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208</v>
      </c>
      <c r="C126" s="18">
        <v>2007</v>
      </c>
      <c r="D126" s="18" t="s">
        <v>28</v>
      </c>
      <c r="E126" s="17" t="s">
        <v>35</v>
      </c>
      <c r="F126" s="17" t="s">
        <v>157</v>
      </c>
      <c r="G126" s="18"/>
      <c r="H126" s="18"/>
      <c r="I126" s="18"/>
      <c r="J126" s="18"/>
      <c r="K126" s="18"/>
      <c r="L126" s="18"/>
      <c r="M126" s="18"/>
      <c r="N126" s="18"/>
      <c r="O126" s="3"/>
      <c r="P126" s="18"/>
      <c r="Q126" s="18"/>
      <c r="R126" s="18"/>
      <c r="S126" s="18"/>
      <c r="T126" s="18"/>
      <c r="U126" s="18"/>
      <c r="V126" s="64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215</v>
      </c>
      <c r="C127" s="18">
        <v>2007</v>
      </c>
      <c r="D127" s="18" t="s">
        <v>28</v>
      </c>
      <c r="E127" s="17" t="s">
        <v>35</v>
      </c>
      <c r="F127" s="17" t="s">
        <v>157</v>
      </c>
      <c r="G127" s="18"/>
      <c r="H127" s="18"/>
      <c r="I127" s="18"/>
      <c r="J127" s="18"/>
      <c r="K127" s="18"/>
      <c r="L127" s="18"/>
      <c r="M127" s="18"/>
      <c r="N127" s="18"/>
      <c r="O127" s="3"/>
      <c r="P127" s="18"/>
      <c r="Q127" s="18"/>
      <c r="R127" s="18"/>
      <c r="S127" s="18"/>
      <c r="T127" s="18"/>
      <c r="U127" s="18"/>
      <c r="V127" s="64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219</v>
      </c>
      <c r="C128" s="18">
        <v>2008</v>
      </c>
      <c r="D128" s="18" t="s">
        <v>19</v>
      </c>
      <c r="E128" s="17" t="s">
        <v>35</v>
      </c>
      <c r="F128" s="17" t="s">
        <v>193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140</v>
      </c>
      <c r="C129" s="18">
        <v>2006</v>
      </c>
      <c r="D129" s="18" t="s">
        <v>19</v>
      </c>
      <c r="E129" s="17" t="s">
        <v>20</v>
      </c>
      <c r="F129" s="17" t="s">
        <v>59</v>
      </c>
      <c r="G129" s="3"/>
      <c r="H129" s="3"/>
      <c r="I129" s="3"/>
      <c r="J129" s="3"/>
      <c r="K129" s="3"/>
      <c r="L129" s="3"/>
      <c r="M129" s="3"/>
      <c r="N129" s="3"/>
      <c r="O129" s="18"/>
      <c r="P129" s="3"/>
      <c r="Q129" s="3"/>
      <c r="R129" s="3"/>
      <c r="S129" s="3"/>
      <c r="T129" s="3"/>
      <c r="U129" s="3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369</v>
      </c>
      <c r="C130" s="18">
        <v>2010</v>
      </c>
      <c r="D130" s="18">
        <v>3</v>
      </c>
      <c r="E130" s="17" t="s">
        <v>20</v>
      </c>
      <c r="F130" s="17" t="s">
        <v>109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51</v>
      </c>
      <c r="C131" s="18">
        <v>1997</v>
      </c>
      <c r="D131" s="18">
        <v>2</v>
      </c>
      <c r="E131" s="17" t="s">
        <v>20</v>
      </c>
      <c r="F131" s="17" t="s">
        <v>33</v>
      </c>
      <c r="G131" s="3"/>
      <c r="H131" s="3"/>
      <c r="I131" s="3"/>
      <c r="J131" s="3"/>
      <c r="K131" s="3"/>
      <c r="L131" s="3"/>
      <c r="M131" s="3"/>
      <c r="N131" s="3"/>
      <c r="O131" s="18"/>
      <c r="P131" s="3"/>
      <c r="Q131" s="3"/>
      <c r="R131" s="3"/>
      <c r="S131" s="3"/>
      <c r="T131" s="3"/>
      <c r="U131" s="3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43</v>
      </c>
      <c r="C132" s="18">
        <v>2003</v>
      </c>
      <c r="D132" s="18" t="s">
        <v>30</v>
      </c>
      <c r="E132" s="17" t="s">
        <v>20</v>
      </c>
      <c r="F132" s="17" t="s">
        <v>40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64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54</v>
      </c>
      <c r="C133" s="18">
        <v>1997</v>
      </c>
      <c r="D133" s="18" t="s">
        <v>38</v>
      </c>
      <c r="E133" s="17" t="s">
        <v>20</v>
      </c>
      <c r="F133" s="17" t="s">
        <v>33</v>
      </c>
      <c r="G133" s="3"/>
      <c r="H133" s="3"/>
      <c r="I133" s="3"/>
      <c r="J133" s="3"/>
      <c r="K133" s="3"/>
      <c r="L133" s="3"/>
      <c r="M133" s="3"/>
      <c r="N133" s="3"/>
      <c r="O133" s="18"/>
      <c r="P133" s="3"/>
      <c r="Q133" s="3"/>
      <c r="R133" s="3"/>
      <c r="S133" s="3"/>
      <c r="T133" s="3"/>
      <c r="U133" s="3"/>
      <c r="V133" s="64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46</v>
      </c>
      <c r="C134" s="18">
        <v>2004</v>
      </c>
      <c r="D134" s="18" t="s">
        <v>30</v>
      </c>
      <c r="E134" s="17" t="s">
        <v>20</v>
      </c>
      <c r="F134" s="17" t="s">
        <v>21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47</v>
      </c>
      <c r="C135" s="18">
        <v>1998</v>
      </c>
      <c r="D135" s="18">
        <v>2</v>
      </c>
      <c r="E135" s="17" t="s">
        <v>20</v>
      </c>
      <c r="F135" s="17" t="s">
        <v>33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24</v>
      </c>
      <c r="C136" s="18">
        <v>2003</v>
      </c>
      <c r="D136" s="18">
        <v>1</v>
      </c>
      <c r="E136" s="17" t="s">
        <v>20</v>
      </c>
      <c r="F136" s="17" t="s">
        <v>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26</v>
      </c>
      <c r="C137" s="18">
        <v>1986</v>
      </c>
      <c r="D137" s="18">
        <v>1</v>
      </c>
      <c r="E137" s="17" t="s">
        <v>20</v>
      </c>
      <c r="F137" s="1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37</v>
      </c>
      <c r="C138" s="18">
        <v>1976</v>
      </c>
      <c r="D138" s="18" t="s">
        <v>38</v>
      </c>
      <c r="E138" s="17" t="s">
        <v>20</v>
      </c>
      <c r="F138" s="1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124</v>
      </c>
      <c r="C139" s="18">
        <v>2004</v>
      </c>
      <c r="D139" s="18" t="s">
        <v>30</v>
      </c>
      <c r="E139" s="17" t="s">
        <v>20</v>
      </c>
      <c r="F139" s="17" t="s">
        <v>109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287</v>
      </c>
      <c r="C140" s="18">
        <v>1998</v>
      </c>
      <c r="D140" s="18">
        <v>3</v>
      </c>
      <c r="E140" s="17" t="s">
        <v>20</v>
      </c>
      <c r="F140" s="17" t="s">
        <v>33</v>
      </c>
      <c r="G140" s="18"/>
      <c r="H140" s="18"/>
      <c r="I140" s="18"/>
      <c r="J140" s="18"/>
      <c r="K140" s="18"/>
      <c r="L140" s="18"/>
      <c r="M140" s="18"/>
      <c r="N140" s="18"/>
      <c r="O140" s="3"/>
      <c r="P140" s="18"/>
      <c r="Q140" s="18"/>
      <c r="R140" s="18"/>
      <c r="S140" s="18"/>
      <c r="T140" s="18"/>
      <c r="U140" s="18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139</v>
      </c>
      <c r="C141" s="18">
        <v>2004</v>
      </c>
      <c r="D141" s="18">
        <v>3</v>
      </c>
      <c r="E141" s="17" t="s">
        <v>20</v>
      </c>
      <c r="F141" s="17" t="s">
        <v>109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18</v>
      </c>
      <c r="C142" s="18">
        <v>2003</v>
      </c>
      <c r="D142" s="18" t="s">
        <v>19</v>
      </c>
      <c r="E142" s="17" t="s">
        <v>20</v>
      </c>
      <c r="F142" s="17" t="s">
        <v>21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169</v>
      </c>
      <c r="C143" s="18">
        <v>2007</v>
      </c>
      <c r="D143" s="18" t="s">
        <v>19</v>
      </c>
      <c r="E143" s="17" t="s">
        <v>20</v>
      </c>
      <c r="F143" s="17" t="s">
        <v>21</v>
      </c>
      <c r="G143" s="3"/>
      <c r="H143" s="3"/>
      <c r="I143" s="3"/>
      <c r="J143" s="3"/>
      <c r="K143" s="3"/>
      <c r="L143" s="3"/>
      <c r="M143" s="3"/>
      <c r="N143" s="3"/>
      <c r="O143" s="18"/>
      <c r="P143" s="3"/>
      <c r="Q143" s="3"/>
      <c r="R143" s="3"/>
      <c r="S143" s="3"/>
      <c r="T143" s="3"/>
      <c r="U143" s="3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170</v>
      </c>
      <c r="C144" s="18">
        <v>2006</v>
      </c>
      <c r="D144" s="18" t="s">
        <v>19</v>
      </c>
      <c r="E144" s="17" t="s">
        <v>20</v>
      </c>
      <c r="F144" s="17" t="s">
        <v>141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173</v>
      </c>
      <c r="C145" s="18">
        <v>2006</v>
      </c>
      <c r="D145" s="18" t="s">
        <v>19</v>
      </c>
      <c r="E145" s="17" t="s">
        <v>20</v>
      </c>
      <c r="F145" s="17" t="s">
        <v>21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42</v>
      </c>
      <c r="C146" s="18">
        <v>1987</v>
      </c>
      <c r="D146" s="18">
        <v>1</v>
      </c>
      <c r="E146" s="17" t="s">
        <v>20</v>
      </c>
      <c r="F146" s="1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120</v>
      </c>
      <c r="C147" s="18">
        <v>2006</v>
      </c>
      <c r="D147" s="18" t="s">
        <v>28</v>
      </c>
      <c r="E147" s="17" t="s">
        <v>20</v>
      </c>
      <c r="F147" s="17" t="s">
        <v>109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125</v>
      </c>
      <c r="C148" s="18">
        <v>2005</v>
      </c>
      <c r="D148" s="18" t="s">
        <v>28</v>
      </c>
      <c r="E148" s="17" t="s">
        <v>20</v>
      </c>
      <c r="F148" s="17" t="s">
        <v>21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126</v>
      </c>
      <c r="C149" s="18">
        <v>2007</v>
      </c>
      <c r="D149" s="18" t="s">
        <v>19</v>
      </c>
      <c r="E149" s="17" t="s">
        <v>20</v>
      </c>
      <c r="F149" s="17" t="s">
        <v>59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128</v>
      </c>
      <c r="C150" s="18">
        <v>2008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64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130</v>
      </c>
      <c r="C151" s="18">
        <v>2004</v>
      </c>
      <c r="D151" s="18" t="s">
        <v>19</v>
      </c>
      <c r="E151" s="17" t="s">
        <v>20</v>
      </c>
      <c r="F151" s="17" t="s">
        <v>21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64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131</v>
      </c>
      <c r="C152" s="18">
        <v>2007</v>
      </c>
      <c r="D152" s="18" t="s">
        <v>19</v>
      </c>
      <c r="E152" s="17" t="s">
        <v>20</v>
      </c>
      <c r="F152" s="17" t="s">
        <v>59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64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132</v>
      </c>
      <c r="C153" s="18">
        <v>2007</v>
      </c>
      <c r="D153" s="18" t="s">
        <v>19</v>
      </c>
      <c r="E153" s="17" t="s">
        <v>20</v>
      </c>
      <c r="F153" s="17" t="s">
        <v>59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133</v>
      </c>
      <c r="C154" s="18">
        <v>2005</v>
      </c>
      <c r="D154" s="18" t="s">
        <v>19</v>
      </c>
      <c r="E154" s="17" t="s">
        <v>20</v>
      </c>
      <c r="F154" s="17" t="s">
        <v>21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64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161</v>
      </c>
      <c r="C155" s="18">
        <v>2005</v>
      </c>
      <c r="D155" s="18" t="s">
        <v>28</v>
      </c>
      <c r="E155" s="17" t="s">
        <v>35</v>
      </c>
      <c r="F155" s="17" t="s">
        <v>36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64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175</v>
      </c>
      <c r="C156" s="18">
        <v>2007</v>
      </c>
      <c r="D156" s="18" t="s">
        <v>19</v>
      </c>
      <c r="E156" s="17" t="s">
        <v>20</v>
      </c>
      <c r="F156" s="17" t="s">
        <v>109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64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176</v>
      </c>
      <c r="C157" s="18">
        <v>2006</v>
      </c>
      <c r="D157" s="18" t="s">
        <v>19</v>
      </c>
      <c r="E157" s="17" t="s">
        <v>20</v>
      </c>
      <c r="F157" s="17" t="s">
        <v>109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64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181</v>
      </c>
      <c r="C158" s="18">
        <v>2006</v>
      </c>
      <c r="D158" s="18" t="s">
        <v>19</v>
      </c>
      <c r="E158" s="17" t="s">
        <v>20</v>
      </c>
      <c r="F158" s="17" t="s">
        <v>21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205</v>
      </c>
      <c r="C159" s="18">
        <v>2006</v>
      </c>
      <c r="D159" s="18" t="s">
        <v>19</v>
      </c>
      <c r="E159" s="17" t="s">
        <v>35</v>
      </c>
      <c r="F159" s="17" t="s">
        <v>193</v>
      </c>
      <c r="G159" s="18"/>
      <c r="H159" s="18"/>
      <c r="I159" s="18"/>
      <c r="J159" s="18"/>
      <c r="K159" s="18"/>
      <c r="L159" s="18"/>
      <c r="M159" s="18"/>
      <c r="N159" s="18"/>
      <c r="O159" s="3"/>
      <c r="P159" s="18"/>
      <c r="Q159" s="18"/>
      <c r="R159" s="18"/>
      <c r="S159" s="18"/>
      <c r="T159" s="18"/>
      <c r="U159" s="18"/>
      <c r="V159" s="64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207</v>
      </c>
      <c r="C160" s="18">
        <v>2002</v>
      </c>
      <c r="D160" s="18" t="s">
        <v>19</v>
      </c>
      <c r="E160" s="17" t="s">
        <v>35</v>
      </c>
      <c r="F160" s="17" t="s">
        <v>193</v>
      </c>
      <c r="G160" s="18"/>
      <c r="H160" s="18"/>
      <c r="I160" s="18"/>
      <c r="J160" s="18"/>
      <c r="K160" s="18"/>
      <c r="L160" s="18"/>
      <c r="M160" s="18"/>
      <c r="N160" s="18"/>
      <c r="O160" s="3"/>
      <c r="P160" s="18"/>
      <c r="Q160" s="18"/>
      <c r="R160" s="18"/>
      <c r="S160" s="18"/>
      <c r="T160" s="18"/>
      <c r="U160" s="18"/>
      <c r="V160" s="64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211</v>
      </c>
      <c r="C161" s="18">
        <v>2008</v>
      </c>
      <c r="D161" s="18" t="s">
        <v>19</v>
      </c>
      <c r="E161" s="17" t="s">
        <v>35</v>
      </c>
      <c r="F161" s="17" t="s">
        <v>193</v>
      </c>
      <c r="G161" s="18"/>
      <c r="H161" s="18"/>
      <c r="I161" s="18"/>
      <c r="J161" s="18"/>
      <c r="K161" s="18"/>
      <c r="L161" s="18"/>
      <c r="M161" s="18"/>
      <c r="N161" s="18"/>
      <c r="O161" s="3"/>
      <c r="P161" s="18"/>
      <c r="Q161" s="18"/>
      <c r="R161" s="18"/>
      <c r="S161" s="18"/>
      <c r="T161" s="18"/>
      <c r="U161" s="18"/>
      <c r="V161" s="64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213</v>
      </c>
      <c r="C162" s="18">
        <v>2009</v>
      </c>
      <c r="D162" s="18" t="s">
        <v>19</v>
      </c>
      <c r="E162" s="17" t="s">
        <v>35</v>
      </c>
      <c r="F162" s="17" t="s">
        <v>193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221</v>
      </c>
      <c r="C163" s="18">
        <v>2009</v>
      </c>
      <c r="D163" s="18" t="s">
        <v>19</v>
      </c>
      <c r="E163" s="17" t="s">
        <v>20</v>
      </c>
      <c r="F163" s="17" t="s">
        <v>59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223</v>
      </c>
      <c r="C164" s="18">
        <v>2009</v>
      </c>
      <c r="D164" s="18" t="s">
        <v>19</v>
      </c>
      <c r="E164" s="17" t="s">
        <v>20</v>
      </c>
      <c r="F164" s="17" t="s">
        <v>109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228</v>
      </c>
      <c r="C165" s="18">
        <v>2008</v>
      </c>
      <c r="D165" s="18" t="s">
        <v>19</v>
      </c>
      <c r="E165" s="17" t="s">
        <v>20</v>
      </c>
      <c r="F165" s="17" t="s">
        <v>59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229</v>
      </c>
      <c r="C166" s="18">
        <v>2008</v>
      </c>
      <c r="D166" s="18" t="s">
        <v>19</v>
      </c>
      <c r="E166" s="17" t="s">
        <v>20</v>
      </c>
      <c r="F166" s="17" t="s">
        <v>109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230</v>
      </c>
      <c r="C167" s="18">
        <v>2009</v>
      </c>
      <c r="D167" s="18" t="s">
        <v>19</v>
      </c>
      <c r="E167" s="17" t="s">
        <v>20</v>
      </c>
      <c r="F167" s="17" t="s">
        <v>21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231</v>
      </c>
      <c r="C168" s="18">
        <v>2008</v>
      </c>
      <c r="D168" s="18" t="s">
        <v>19</v>
      </c>
      <c r="E168" s="17" t="s">
        <v>20</v>
      </c>
      <c r="F168" s="17" t="s">
        <v>109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232</v>
      </c>
      <c r="C169" s="18">
        <v>2008</v>
      </c>
      <c r="D169" s="18" t="s">
        <v>19</v>
      </c>
      <c r="E169" s="17" t="s">
        <v>20</v>
      </c>
      <c r="F169" s="17" t="s">
        <v>59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233</v>
      </c>
      <c r="C170" s="18">
        <v>2008</v>
      </c>
      <c r="D170" s="18" t="s">
        <v>19</v>
      </c>
      <c r="E170" s="17" t="s">
        <v>20</v>
      </c>
      <c r="F170" s="17" t="s">
        <v>59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64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234</v>
      </c>
      <c r="C171" s="18">
        <v>2008</v>
      </c>
      <c r="D171" s="18" t="s">
        <v>19</v>
      </c>
      <c r="E171" s="17" t="s">
        <v>20</v>
      </c>
      <c r="F171" s="17" t="s">
        <v>21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235</v>
      </c>
      <c r="C172" s="18">
        <v>2008</v>
      </c>
      <c r="D172" s="18" t="s">
        <v>19</v>
      </c>
      <c r="E172" s="17" t="s">
        <v>20</v>
      </c>
      <c r="F172" s="17" t="s">
        <v>109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237</v>
      </c>
      <c r="C173" s="18">
        <v>2008</v>
      </c>
      <c r="D173" s="18" t="s">
        <v>19</v>
      </c>
      <c r="E173" s="17" t="s">
        <v>20</v>
      </c>
      <c r="F173" s="17" t="s">
        <v>59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238</v>
      </c>
      <c r="C174" s="18">
        <v>2008</v>
      </c>
      <c r="D174" s="18" t="s">
        <v>115</v>
      </c>
      <c r="E174" s="17" t="s">
        <v>20</v>
      </c>
      <c r="F174" s="17" t="s">
        <v>109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239</v>
      </c>
      <c r="C175" s="18">
        <v>2009</v>
      </c>
      <c r="D175" s="18" t="s">
        <v>19</v>
      </c>
      <c r="E175" s="17" t="s">
        <v>20</v>
      </c>
      <c r="F175" s="17" t="s">
        <v>59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240</v>
      </c>
      <c r="C176" s="18">
        <v>2008</v>
      </c>
      <c r="D176" s="18" t="s">
        <v>19</v>
      </c>
      <c r="E176" s="17" t="s">
        <v>20</v>
      </c>
      <c r="F176" s="17" t="s">
        <v>248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242</v>
      </c>
      <c r="C177" s="18">
        <v>2009</v>
      </c>
      <c r="D177" s="18" t="s">
        <v>19</v>
      </c>
      <c r="E177" s="17" t="s">
        <v>20</v>
      </c>
      <c r="F177" s="17" t="s">
        <v>59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243</v>
      </c>
      <c r="C178" s="18">
        <v>2009</v>
      </c>
      <c r="D178" s="18" t="s">
        <v>19</v>
      </c>
      <c r="E178" s="17" t="s">
        <v>20</v>
      </c>
      <c r="F178" s="17" t="s">
        <v>141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244</v>
      </c>
      <c r="C179" s="18">
        <v>2009</v>
      </c>
      <c r="D179" s="18" t="s">
        <v>19</v>
      </c>
      <c r="E179" s="17" t="s">
        <v>20</v>
      </c>
      <c r="F179" s="17" t="s">
        <v>40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319</v>
      </c>
      <c r="C180" s="18">
        <v>2002</v>
      </c>
      <c r="D180" s="18" t="s">
        <v>19</v>
      </c>
      <c r="E180" s="17" t="s">
        <v>20</v>
      </c>
      <c r="F180" s="17" t="s">
        <v>59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320</v>
      </c>
      <c r="C181" s="18">
        <v>2005</v>
      </c>
      <c r="D181" s="18" t="s">
        <v>19</v>
      </c>
      <c r="E181" s="17" t="s">
        <v>20</v>
      </c>
      <c r="F181" s="17" t="s">
        <v>59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321</v>
      </c>
      <c r="C182" s="18">
        <v>2005</v>
      </c>
      <c r="D182" s="18" t="s">
        <v>19</v>
      </c>
      <c r="E182" s="17" t="s">
        <v>20</v>
      </c>
      <c r="F182" s="17" t="s">
        <v>141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324</v>
      </c>
      <c r="C183" s="18">
        <v>2000</v>
      </c>
      <c r="D183" s="18">
        <v>2</v>
      </c>
      <c r="E183" s="17" t="s">
        <v>35</v>
      </c>
      <c r="F183" s="17" t="s">
        <v>36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340</v>
      </c>
      <c r="C184" s="18">
        <v>2005</v>
      </c>
      <c r="D184" s="18" t="s">
        <v>19</v>
      </c>
      <c r="E184" s="17" t="s">
        <v>20</v>
      </c>
      <c r="F184" s="17" t="s">
        <v>21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341</v>
      </c>
      <c r="C185" s="18">
        <v>2007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343</v>
      </c>
      <c r="C186" s="18">
        <v>2007</v>
      </c>
      <c r="D186" s="18" t="s">
        <v>19</v>
      </c>
      <c r="E186" s="17" t="s">
        <v>20</v>
      </c>
      <c r="F186" s="17" t="s">
        <v>59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344</v>
      </c>
      <c r="C187" s="18">
        <v>2007</v>
      </c>
      <c r="D187" s="18" t="s">
        <v>115</v>
      </c>
      <c r="E187" s="17" t="s">
        <v>20</v>
      </c>
      <c r="F187" s="17" t="s">
        <v>21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345</v>
      </c>
      <c r="C188" s="18">
        <v>2007</v>
      </c>
      <c r="D188" s="18" t="s">
        <v>19</v>
      </c>
      <c r="E188" s="17" t="s">
        <v>20</v>
      </c>
      <c r="F188" s="17" t="s">
        <v>59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346</v>
      </c>
      <c r="C189" s="18">
        <v>2007</v>
      </c>
      <c r="D189" s="18" t="s">
        <v>19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347</v>
      </c>
      <c r="C190" s="18">
        <v>2008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365</v>
      </c>
      <c r="C191" s="18">
        <v>2008</v>
      </c>
      <c r="D191" s="18" t="s">
        <v>19</v>
      </c>
      <c r="E191" s="17" t="s">
        <v>20</v>
      </c>
      <c r="F191" s="17" t="s">
        <v>193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368</v>
      </c>
      <c r="C192" s="18">
        <v>2009</v>
      </c>
      <c r="D192" s="18" t="s">
        <v>19</v>
      </c>
      <c r="E192" s="17" t="s">
        <v>20</v>
      </c>
      <c r="F192" s="17" t="s">
        <v>25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372</v>
      </c>
      <c r="C193" s="18">
        <v>2009</v>
      </c>
      <c r="D193" s="18" t="s">
        <v>19</v>
      </c>
      <c r="E193" s="17" t="s">
        <v>20</v>
      </c>
      <c r="F193" s="17" t="s">
        <v>21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373</v>
      </c>
      <c r="C194" s="18">
        <v>2010</v>
      </c>
      <c r="D194" s="18" t="s">
        <v>19</v>
      </c>
      <c r="E194" s="17" t="s">
        <v>20</v>
      </c>
      <c r="F194" s="17" t="s">
        <v>248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375</v>
      </c>
      <c r="C195" s="18">
        <v>2009</v>
      </c>
      <c r="D195" s="18" t="s">
        <v>19</v>
      </c>
      <c r="E195" s="17" t="s">
        <v>20</v>
      </c>
      <c r="F195" s="17" t="s">
        <v>21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377</v>
      </c>
      <c r="C196" s="18">
        <v>2010</v>
      </c>
      <c r="D196" s="18" t="s">
        <v>19</v>
      </c>
      <c r="E196" s="17" t="s">
        <v>20</v>
      </c>
      <c r="F196" s="17" t="s">
        <v>21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381</v>
      </c>
      <c r="C197" s="18">
        <v>2009</v>
      </c>
      <c r="D197" s="18" t="s">
        <v>19</v>
      </c>
      <c r="E197" s="17" t="s">
        <v>20</v>
      </c>
      <c r="F197" s="17" t="s">
        <v>21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405</v>
      </c>
      <c r="C198" s="18">
        <v>2010</v>
      </c>
      <c r="D198" s="18" t="s">
        <v>19</v>
      </c>
      <c r="E198" s="17" t="s">
        <v>20</v>
      </c>
      <c r="F198" s="17" t="s">
        <v>21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409</v>
      </c>
      <c r="C199" s="18">
        <v>2009</v>
      </c>
      <c r="D199" s="18" t="s">
        <v>19</v>
      </c>
      <c r="E199" s="17" t="s">
        <v>20</v>
      </c>
      <c r="F199" s="17" t="s">
        <v>141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410</v>
      </c>
      <c r="C200" s="18">
        <v>2009</v>
      </c>
      <c r="D200" s="18" t="s">
        <v>19</v>
      </c>
      <c r="E200" s="17" t="s">
        <v>20</v>
      </c>
      <c r="F200" s="17" t="s">
        <v>247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411</v>
      </c>
      <c r="C201" s="18">
        <v>2010</v>
      </c>
      <c r="D201" s="18" t="s">
        <v>19</v>
      </c>
      <c r="E201" s="17" t="s">
        <v>20</v>
      </c>
      <c r="F201" s="17" t="s">
        <v>247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412</v>
      </c>
      <c r="C202" s="18">
        <v>2009</v>
      </c>
      <c r="D202" s="18" t="s">
        <v>19</v>
      </c>
      <c r="E202" s="17" t="s">
        <v>20</v>
      </c>
      <c r="F202" s="17" t="s">
        <v>247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413</v>
      </c>
      <c r="C203" s="18">
        <v>2009</v>
      </c>
      <c r="D203" s="18" t="s">
        <v>19</v>
      </c>
      <c r="E203" s="17" t="s">
        <v>20</v>
      </c>
      <c r="F203" s="17" t="s">
        <v>247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414</v>
      </c>
      <c r="C204" s="18">
        <v>2008</v>
      </c>
      <c r="D204" s="18" t="s">
        <v>19</v>
      </c>
      <c r="E204" s="17" t="s">
        <v>20</v>
      </c>
      <c r="F204" s="17" t="s">
        <v>247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415</v>
      </c>
      <c r="C205" s="18">
        <v>2007</v>
      </c>
      <c r="D205" s="18" t="s">
        <v>19</v>
      </c>
      <c r="E205" s="17" t="s">
        <v>20</v>
      </c>
      <c r="F205" s="17" t="s">
        <v>141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21" t="s">
        <v>421</v>
      </c>
      <c r="C206" s="18">
        <v>1973</v>
      </c>
      <c r="D206" s="18" t="s">
        <v>19</v>
      </c>
      <c r="E206" s="17" t="s">
        <v>20</v>
      </c>
      <c r="F206" s="17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453</v>
      </c>
      <c r="C207" s="18">
        <v>2011</v>
      </c>
      <c r="D207" s="18" t="s">
        <v>454</v>
      </c>
      <c r="E207" s="17" t="s">
        <v>35</v>
      </c>
      <c r="F207" s="17" t="s">
        <v>36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379</v>
      </c>
      <c r="C208" s="18">
        <v>2011</v>
      </c>
      <c r="D208" s="18" t="s">
        <v>19</v>
      </c>
      <c r="E208" s="17" t="s">
        <v>20</v>
      </c>
      <c r="F208" s="17" t="s">
        <v>21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427</v>
      </c>
      <c r="C209" s="18">
        <v>2011</v>
      </c>
      <c r="D209" s="18" t="s">
        <v>19</v>
      </c>
      <c r="E209" s="17" t="s">
        <v>20</v>
      </c>
      <c r="F209" s="17" t="s">
        <v>247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435</v>
      </c>
      <c r="C210" s="18">
        <v>2012</v>
      </c>
      <c r="D210" s="18" t="s">
        <v>19</v>
      </c>
      <c r="E210" s="17" t="s">
        <v>20</v>
      </c>
      <c r="F210" s="17" t="s">
        <v>141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436</v>
      </c>
      <c r="C211" s="18">
        <v>2011</v>
      </c>
      <c r="D211" s="18" t="s">
        <v>19</v>
      </c>
      <c r="E211" s="17" t="s">
        <v>20</v>
      </c>
      <c r="F211" s="17" t="s">
        <v>141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473</v>
      </c>
      <c r="C212" s="18">
        <v>2011</v>
      </c>
      <c r="D212" s="18" t="s">
        <v>19</v>
      </c>
      <c r="E212" s="17" t="s">
        <v>20</v>
      </c>
      <c r="F212" s="17" t="s">
        <v>474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477</v>
      </c>
      <c r="C213" s="18">
        <v>2011</v>
      </c>
      <c r="D213" s="18" t="s">
        <v>19</v>
      </c>
      <c r="E213" s="17" t="s">
        <v>20</v>
      </c>
      <c r="F213" s="17" t="s">
        <v>476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478</v>
      </c>
      <c r="C214" s="18">
        <v>2012</v>
      </c>
      <c r="D214" s="18" t="s">
        <v>19</v>
      </c>
      <c r="E214" s="17" t="s">
        <v>20</v>
      </c>
      <c r="F214" s="17" t="s">
        <v>476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479</v>
      </c>
      <c r="C215" s="18">
        <v>2011</v>
      </c>
      <c r="D215" s="18" t="s">
        <v>19</v>
      </c>
      <c r="E215" s="17" t="s">
        <v>20</v>
      </c>
      <c r="F215" s="17" t="s">
        <v>474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483</v>
      </c>
      <c r="C216" s="18">
        <v>2011</v>
      </c>
      <c r="D216" s="18" t="s">
        <v>19</v>
      </c>
      <c r="E216" s="17" t="s">
        <v>20</v>
      </c>
      <c r="F216" s="17" t="s">
        <v>476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484</v>
      </c>
      <c r="C217" s="18">
        <v>2011</v>
      </c>
      <c r="D217" s="18" t="s">
        <v>19</v>
      </c>
      <c r="E217" s="17" t="s">
        <v>20</v>
      </c>
      <c r="F217" s="17" t="s">
        <v>482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488</v>
      </c>
      <c r="C218" s="18">
        <v>2010</v>
      </c>
      <c r="D218" s="18" t="s">
        <v>19</v>
      </c>
      <c r="E218" s="17" t="s">
        <v>20</v>
      </c>
      <c r="F218" s="17" t="s">
        <v>476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490</v>
      </c>
      <c r="C219" s="18">
        <v>2010</v>
      </c>
      <c r="D219" s="18" t="s">
        <v>19</v>
      </c>
      <c r="E219" s="17" t="s">
        <v>20</v>
      </c>
      <c r="F219" s="17" t="s">
        <v>482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491</v>
      </c>
      <c r="C220" s="18">
        <v>2010</v>
      </c>
      <c r="D220" s="18" t="s">
        <v>19</v>
      </c>
      <c r="E220" s="17" t="s">
        <v>20</v>
      </c>
      <c r="F220" s="17" t="s">
        <v>476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493</v>
      </c>
      <c r="C221" s="18">
        <v>2010</v>
      </c>
      <c r="D221" s="18" t="s">
        <v>19</v>
      </c>
      <c r="E221" s="17" t="s">
        <v>20</v>
      </c>
      <c r="F221" s="17" t="s">
        <v>476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524</v>
      </c>
      <c r="C222" s="18">
        <v>2009</v>
      </c>
      <c r="D222" s="18" t="s">
        <v>19</v>
      </c>
      <c r="E222" s="17" t="s">
        <v>20</v>
      </c>
      <c r="F222" s="17" t="s">
        <v>523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485</v>
      </c>
      <c r="C223" s="18">
        <v>2011</v>
      </c>
      <c r="D223" s="18" t="s">
        <v>19</v>
      </c>
      <c r="E223" s="17" t="s">
        <v>20</v>
      </c>
      <c r="F223" s="17" t="s">
        <v>474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535</v>
      </c>
      <c r="C224" s="18">
        <v>2013</v>
      </c>
      <c r="D224" s="18" t="s">
        <v>115</v>
      </c>
      <c r="E224" s="17" t="s">
        <v>20</v>
      </c>
      <c r="F224" s="17" t="s">
        <v>109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536</v>
      </c>
      <c r="C225" s="18">
        <v>2012</v>
      </c>
      <c r="D225" s="18" t="s">
        <v>115</v>
      </c>
      <c r="E225" s="17" t="s">
        <v>20</v>
      </c>
      <c r="F225" s="17" t="s">
        <v>109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537</v>
      </c>
      <c r="C226" s="18">
        <v>2012</v>
      </c>
      <c r="D226" s="18" t="s">
        <v>115</v>
      </c>
      <c r="E226" s="17" t="s">
        <v>20</v>
      </c>
      <c r="F226" s="17" t="s">
        <v>109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538</v>
      </c>
      <c r="C227" s="18">
        <v>2012</v>
      </c>
      <c r="D227" s="18" t="s">
        <v>115</v>
      </c>
      <c r="E227" s="17" t="s">
        <v>20</v>
      </c>
      <c r="F227" s="17" t="s">
        <v>109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564</v>
      </c>
      <c r="C228" s="18">
        <v>2011</v>
      </c>
      <c r="D228" s="18" t="s">
        <v>115</v>
      </c>
      <c r="E228" s="17" t="s">
        <v>20</v>
      </c>
      <c r="F228" s="17" t="s">
        <v>109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566</v>
      </c>
      <c r="C229" s="18">
        <v>2011</v>
      </c>
      <c r="D229" s="18" t="s">
        <v>115</v>
      </c>
      <c r="E229" s="17" t="s">
        <v>20</v>
      </c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567</v>
      </c>
      <c r="C230" s="18">
        <v>2011</v>
      </c>
      <c r="D230" s="18" t="s">
        <v>28</v>
      </c>
      <c r="E230" s="17" t="s">
        <v>20</v>
      </c>
      <c r="F230" s="17" t="s">
        <v>109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568</v>
      </c>
      <c r="C231" s="18">
        <v>2013</v>
      </c>
      <c r="D231" s="18" t="s">
        <v>115</v>
      </c>
      <c r="E231" s="17" t="s">
        <v>20</v>
      </c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569</v>
      </c>
      <c r="C232" s="18">
        <v>2012</v>
      </c>
      <c r="D232" s="18" t="s">
        <v>115</v>
      </c>
      <c r="E232" s="17" t="s">
        <v>20</v>
      </c>
      <c r="F232" s="17" t="s">
        <v>109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570</v>
      </c>
      <c r="C233" s="18">
        <v>2012</v>
      </c>
      <c r="D233" s="18" t="s">
        <v>19</v>
      </c>
      <c r="E233" s="17" t="s">
        <v>20</v>
      </c>
      <c r="F233" s="17" t="s">
        <v>109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571</v>
      </c>
      <c r="C234" s="18">
        <v>2011</v>
      </c>
      <c r="D234" s="18" t="s">
        <v>115</v>
      </c>
      <c r="E234" s="17" t="s">
        <v>20</v>
      </c>
      <c r="F234" s="17" t="s">
        <v>559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572</v>
      </c>
      <c r="C235" s="18">
        <v>2011</v>
      </c>
      <c r="D235" s="18" t="s">
        <v>19</v>
      </c>
      <c r="E235" s="17" t="s">
        <v>20</v>
      </c>
      <c r="F235" s="17" t="s">
        <v>109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581</v>
      </c>
      <c r="C236" s="18">
        <v>2014</v>
      </c>
      <c r="D236" s="18" t="s">
        <v>19</v>
      </c>
      <c r="E236" s="17" t="s">
        <v>20</v>
      </c>
      <c r="F236" s="17" t="s">
        <v>109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569</v>
      </c>
      <c r="C237" s="18">
        <v>2013</v>
      </c>
      <c r="D237" s="18" t="s">
        <v>115</v>
      </c>
      <c r="E237" s="17" t="s">
        <v>20</v>
      </c>
      <c r="F237" s="17" t="s">
        <v>109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582</v>
      </c>
      <c r="C238" s="18">
        <v>2014</v>
      </c>
      <c r="D238" s="18" t="s">
        <v>19</v>
      </c>
      <c r="E238" s="17" t="s">
        <v>20</v>
      </c>
      <c r="F238" s="17" t="s">
        <v>583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585</v>
      </c>
      <c r="C239" s="18">
        <v>2013</v>
      </c>
      <c r="D239" s="18" t="s">
        <v>19</v>
      </c>
      <c r="E239" s="17" t="s">
        <v>20</v>
      </c>
      <c r="F239" s="17" t="s">
        <v>580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587</v>
      </c>
      <c r="C240" s="18">
        <v>2013</v>
      </c>
      <c r="D240" s="18" t="s">
        <v>115</v>
      </c>
      <c r="E240" s="17" t="s">
        <v>20</v>
      </c>
      <c r="F240" s="17" t="s">
        <v>109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588</v>
      </c>
      <c r="C241" s="18">
        <v>2013</v>
      </c>
      <c r="D241" s="18" t="s">
        <v>115</v>
      </c>
      <c r="E241" s="17" t="s">
        <v>20</v>
      </c>
      <c r="F241" s="17" t="s">
        <v>109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589</v>
      </c>
      <c r="C242" s="18">
        <v>2014</v>
      </c>
      <c r="D242" s="18" t="s">
        <v>19</v>
      </c>
      <c r="E242" s="17" t="s">
        <v>20</v>
      </c>
      <c r="F242" s="17" t="s">
        <v>40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590</v>
      </c>
      <c r="C243" s="18">
        <v>2013</v>
      </c>
      <c r="D243" s="18" t="s">
        <v>115</v>
      </c>
      <c r="E243" s="17" t="s">
        <v>20</v>
      </c>
      <c r="F243" s="17" t="s">
        <v>109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591</v>
      </c>
      <c r="C244" s="18">
        <v>2014</v>
      </c>
      <c r="D244" s="18" t="s">
        <v>19</v>
      </c>
      <c r="E244" s="17" t="s">
        <v>20</v>
      </c>
      <c r="F244" s="17" t="s">
        <v>540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594</v>
      </c>
      <c r="C245" s="18">
        <v>2013</v>
      </c>
      <c r="D245" s="18" t="s">
        <v>19</v>
      </c>
      <c r="E245" s="17" t="s">
        <v>20</v>
      </c>
      <c r="F245" s="17" t="s">
        <v>580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595</v>
      </c>
      <c r="C246" s="18">
        <v>2013</v>
      </c>
      <c r="D246" s="18" t="s">
        <v>19</v>
      </c>
      <c r="E246" s="17" t="s">
        <v>20</v>
      </c>
      <c r="F246" s="17" t="s">
        <v>580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599</v>
      </c>
      <c r="C247" s="18">
        <v>2013</v>
      </c>
      <c r="D247" s="18" t="s">
        <v>19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600</v>
      </c>
      <c r="C248" s="18">
        <v>2014</v>
      </c>
      <c r="D248" s="18" t="s">
        <v>19</v>
      </c>
      <c r="E248" s="17" t="s">
        <v>20</v>
      </c>
      <c r="F248" s="17" t="s">
        <v>540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601</v>
      </c>
      <c r="C249" s="18">
        <v>2013</v>
      </c>
      <c r="D249" s="18" t="s">
        <v>19</v>
      </c>
      <c r="E249" s="17" t="s">
        <v>20</v>
      </c>
      <c r="F249" s="17" t="s">
        <v>580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628</v>
      </c>
      <c r="C250" s="18">
        <v>2010</v>
      </c>
      <c r="D250" s="18" t="s">
        <v>115</v>
      </c>
      <c r="E250" s="17" t="s">
        <v>20</v>
      </c>
      <c r="F250" s="17" t="s">
        <v>25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602</v>
      </c>
      <c r="C251" s="18">
        <v>2013</v>
      </c>
      <c r="D251" s="18" t="s">
        <v>115</v>
      </c>
      <c r="E251" s="17" t="s">
        <v>20</v>
      </c>
      <c r="F251" s="17" t="s">
        <v>109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631</v>
      </c>
      <c r="C252" s="18">
        <v>2012</v>
      </c>
      <c r="D252" s="18" t="s">
        <v>19</v>
      </c>
      <c r="E252" s="17" t="s">
        <v>20</v>
      </c>
      <c r="F252" s="17" t="s">
        <v>59</v>
      </c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632</v>
      </c>
      <c r="C253" s="18">
        <v>2012</v>
      </c>
      <c r="D253" s="18" t="s">
        <v>28</v>
      </c>
      <c r="E253" s="17" t="s">
        <v>20</v>
      </c>
      <c r="F253" s="17" t="s">
        <v>633</v>
      </c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635</v>
      </c>
      <c r="C254" s="18">
        <v>2014</v>
      </c>
      <c r="D254" s="18" t="s">
        <v>19</v>
      </c>
      <c r="E254" s="17" t="s">
        <v>20</v>
      </c>
      <c r="F254" s="17" t="s">
        <v>615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636</v>
      </c>
      <c r="C255" s="18">
        <v>2014</v>
      </c>
      <c r="D255" s="18" t="s">
        <v>19</v>
      </c>
      <c r="E255" s="17" t="s">
        <v>20</v>
      </c>
      <c r="F255" s="17" t="s">
        <v>615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637</v>
      </c>
      <c r="C256" s="18">
        <v>2014</v>
      </c>
      <c r="D256" s="18" t="s">
        <v>19</v>
      </c>
      <c r="E256" s="17" t="s">
        <v>20</v>
      </c>
      <c r="F256" s="17" t="s">
        <v>615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134</v>
      </c>
      <c r="C257" s="18">
        <v>2005</v>
      </c>
      <c r="D257" s="18" t="s">
        <v>28</v>
      </c>
      <c r="E257" s="17" t="s">
        <v>20</v>
      </c>
      <c r="F257" s="17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649</v>
      </c>
      <c r="C258" s="18">
        <v>2008</v>
      </c>
      <c r="D258" s="18" t="s">
        <v>650</v>
      </c>
      <c r="E258" s="17" t="s">
        <v>651</v>
      </c>
      <c r="F258" s="17" t="s">
        <v>652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653</v>
      </c>
      <c r="C259" s="18">
        <v>2009</v>
      </c>
      <c r="D259" s="18" t="s">
        <v>650</v>
      </c>
      <c r="E259" s="17" t="s">
        <v>651</v>
      </c>
      <c r="F259" s="17" t="s">
        <v>652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668</v>
      </c>
      <c r="C260" s="18">
        <v>2012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669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671</v>
      </c>
      <c r="C262" s="18">
        <v>2014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672</v>
      </c>
      <c r="C263" s="18">
        <v>2013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673</v>
      </c>
      <c r="C264" s="18">
        <v>2012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674</v>
      </c>
      <c r="C265" s="18">
        <v>2012</v>
      </c>
      <c r="D265" s="18" t="s">
        <v>19</v>
      </c>
      <c r="E265" s="17" t="s">
        <v>20</v>
      </c>
      <c r="F265" s="17" t="s">
        <v>474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675</v>
      </c>
      <c r="C266" s="18">
        <v>2013</v>
      </c>
      <c r="D266" s="18" t="s">
        <v>19</v>
      </c>
      <c r="E266" s="17" t="s">
        <v>20</v>
      </c>
      <c r="F266" s="17" t="s">
        <v>474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676</v>
      </c>
      <c r="C267" s="18">
        <v>2012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677</v>
      </c>
      <c r="C268" s="18">
        <v>2013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678</v>
      </c>
      <c r="C269" s="18">
        <v>2012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679</v>
      </c>
      <c r="C270" s="18">
        <v>2013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680</v>
      </c>
      <c r="C271" s="18">
        <v>2012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79" t="s">
        <v>686</v>
      </c>
      <c r="C272" s="18">
        <v>2014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79" t="s">
        <v>687</v>
      </c>
      <c r="C273" s="18">
        <v>2014</v>
      </c>
      <c r="D273" s="18" t="s">
        <v>19</v>
      </c>
      <c r="E273" s="17" t="s">
        <v>20</v>
      </c>
      <c r="F273" s="17" t="s">
        <v>580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79" t="s">
        <v>688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689</v>
      </c>
      <c r="C275" s="18">
        <v>2015</v>
      </c>
      <c r="D275" s="18" t="s">
        <v>19</v>
      </c>
      <c r="E275" s="17" t="s">
        <v>20</v>
      </c>
      <c r="F275" s="17" t="s">
        <v>540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690</v>
      </c>
      <c r="C276" s="18">
        <v>2015</v>
      </c>
      <c r="D276" s="18" t="s">
        <v>19</v>
      </c>
      <c r="E276" s="17" t="s">
        <v>20</v>
      </c>
      <c r="F276" s="17" t="s">
        <v>540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691</v>
      </c>
      <c r="C277" s="18">
        <v>2014</v>
      </c>
      <c r="D277" s="18" t="s">
        <v>28</v>
      </c>
      <c r="E277" s="17" t="s">
        <v>20</v>
      </c>
      <c r="F277" s="17" t="s">
        <v>141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692</v>
      </c>
      <c r="C278" s="18">
        <v>2014</v>
      </c>
      <c r="D278" s="18" t="s">
        <v>19</v>
      </c>
      <c r="E278" s="17" t="s">
        <v>20</v>
      </c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693</v>
      </c>
      <c r="C279" s="18">
        <v>2014</v>
      </c>
      <c r="D279" s="18" t="s">
        <v>19</v>
      </c>
      <c r="E279" s="17" t="s">
        <v>20</v>
      </c>
      <c r="F279" s="17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694</v>
      </c>
      <c r="C280" s="18">
        <v>2016</v>
      </c>
      <c r="D280" s="18" t="s">
        <v>19</v>
      </c>
      <c r="E280" s="17" t="s">
        <v>20</v>
      </c>
      <c r="F280" s="17" t="s">
        <v>633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695</v>
      </c>
      <c r="C281" s="18">
        <v>2014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696</v>
      </c>
      <c r="C282" s="18">
        <v>2014</v>
      </c>
      <c r="D282" s="18" t="s">
        <v>19</v>
      </c>
      <c r="E282" s="17" t="s">
        <v>20</v>
      </c>
      <c r="F282" s="17" t="s">
        <v>580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697</v>
      </c>
      <c r="C283" s="18">
        <v>2015</v>
      </c>
      <c r="D283" s="18" t="s">
        <v>19</v>
      </c>
      <c r="E283" s="17" t="s">
        <v>20</v>
      </c>
      <c r="F283" s="17" t="s">
        <v>540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698</v>
      </c>
      <c r="C284" s="18">
        <v>2015</v>
      </c>
      <c r="D284" s="18" t="s">
        <v>19</v>
      </c>
      <c r="E284" s="17" t="s">
        <v>20</v>
      </c>
      <c r="F284" s="17" t="s">
        <v>556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699</v>
      </c>
      <c r="C285" s="18">
        <v>2014</v>
      </c>
      <c r="D285" s="18" t="s">
        <v>19</v>
      </c>
      <c r="E285" s="17" t="s">
        <v>20</v>
      </c>
      <c r="F285" s="17" t="s">
        <v>580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719</v>
      </c>
      <c r="C286" s="18">
        <v>2013</v>
      </c>
      <c r="D286" s="18" t="s">
        <v>19</v>
      </c>
      <c r="E286" s="17" t="s">
        <v>20</v>
      </c>
      <c r="F286" s="17" t="s">
        <v>109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720</v>
      </c>
      <c r="C287" s="18">
        <v>2015</v>
      </c>
      <c r="D287" s="18" t="s">
        <v>19</v>
      </c>
      <c r="E287" s="17" t="s">
        <v>20</v>
      </c>
      <c r="F287" s="17" t="s">
        <v>540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721</v>
      </c>
      <c r="C288" s="18">
        <v>2015</v>
      </c>
      <c r="D288" s="18" t="s">
        <v>19</v>
      </c>
      <c r="E288" s="17" t="s">
        <v>20</v>
      </c>
      <c r="F288" s="17" t="s">
        <v>540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722</v>
      </c>
      <c r="C289" s="18">
        <v>2016</v>
      </c>
      <c r="D289" s="18" t="s">
        <v>19</v>
      </c>
      <c r="E289" s="17" t="s">
        <v>20</v>
      </c>
      <c r="F289" s="17" t="s">
        <v>109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723</v>
      </c>
      <c r="C290" s="18">
        <v>2015</v>
      </c>
      <c r="D290" s="18" t="s">
        <v>19</v>
      </c>
      <c r="E290" s="17" t="s">
        <v>20</v>
      </c>
      <c r="F290" s="17" t="s">
        <v>109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724</v>
      </c>
      <c r="C291" s="18">
        <v>2014</v>
      </c>
      <c r="D291" s="18" t="s">
        <v>19</v>
      </c>
      <c r="E291" s="17" t="s">
        <v>20</v>
      </c>
      <c r="F291" s="17" t="s">
        <v>580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725</v>
      </c>
      <c r="C292" s="18">
        <v>2014</v>
      </c>
      <c r="D292" s="18" t="s">
        <v>19</v>
      </c>
      <c r="E292" s="17" t="s">
        <v>20</v>
      </c>
      <c r="F292" s="17" t="s">
        <v>540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479</v>
      </c>
      <c r="C293" s="18">
        <v>1900</v>
      </c>
      <c r="D293" s="18" t="s">
        <v>115</v>
      </c>
      <c r="E293" s="17" t="s">
        <v>20</v>
      </c>
      <c r="F293" s="17" t="s">
        <v>109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726</v>
      </c>
      <c r="C294" s="18">
        <v>2012</v>
      </c>
      <c r="D294" s="18" t="s">
        <v>19</v>
      </c>
      <c r="E294" s="17" t="s">
        <v>20</v>
      </c>
      <c r="F294" s="17" t="s">
        <v>109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17" t="s">
        <v>727</v>
      </c>
      <c r="C295" s="18">
        <v>2011</v>
      </c>
      <c r="D295" s="18" t="s">
        <v>115</v>
      </c>
      <c r="E295" s="17" t="s">
        <v>20</v>
      </c>
      <c r="F295" s="17" t="s">
        <v>540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728</v>
      </c>
      <c r="C296" s="18">
        <v>2011</v>
      </c>
      <c r="D296" s="18" t="s">
        <v>115</v>
      </c>
      <c r="E296" s="17" t="s">
        <v>20</v>
      </c>
      <c r="F296" s="17" t="s">
        <v>580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79" t="s">
        <v>685</v>
      </c>
      <c r="C297" s="78">
        <v>2010</v>
      </c>
      <c r="D297" s="78" t="s">
        <v>19</v>
      </c>
      <c r="E297" s="79" t="s">
        <v>20</v>
      </c>
      <c r="F297" s="79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734</v>
      </c>
      <c r="C298" s="18">
        <v>2011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735</v>
      </c>
      <c r="C299" s="18">
        <v>2010</v>
      </c>
      <c r="D299" s="18" t="s">
        <v>736</v>
      </c>
      <c r="E299" s="17" t="s">
        <v>20</v>
      </c>
      <c r="F299" s="17" t="s">
        <v>109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  <row r="300" spans="1:25" x14ac:dyDescent="0.3">
      <c r="A300" s="18">
        <v>298</v>
      </c>
      <c r="B300" s="17" t="s">
        <v>737</v>
      </c>
      <c r="C300" s="18">
        <v>2011</v>
      </c>
      <c r="D300" s="18" t="s">
        <v>19</v>
      </c>
      <c r="E300" s="17" t="s">
        <v>20</v>
      </c>
      <c r="F300" s="17" t="s">
        <v>109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>IF(COUNT(G300:U300)&gt;2,LARGE(G300:U300,1)+LARGE(G300:U300,2),SUM(G300:U300))</f>
        <v>0</v>
      </c>
      <c r="X300" s="83">
        <f>IF(W300&gt;V300,W300,V300)</f>
        <v>0</v>
      </c>
      <c r="Y300" s="84">
        <f>COUNT(G300:U300)</f>
        <v>0</v>
      </c>
    </row>
    <row r="301" spans="1:25" x14ac:dyDescent="0.3">
      <c r="A301" s="18">
        <v>299</v>
      </c>
      <c r="B301" s="17" t="s">
        <v>739</v>
      </c>
      <c r="C301" s="18">
        <v>2013</v>
      </c>
      <c r="D301" s="18" t="s">
        <v>19</v>
      </c>
      <c r="E301" s="17" t="s">
        <v>20</v>
      </c>
      <c r="F301" s="17" t="s">
        <v>740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>IF(COUNT(G301:U301)&gt;2,LARGE(G301:U301,1)+LARGE(G301:U301,2),SUM(G301:U301))</f>
        <v>0</v>
      </c>
      <c r="X301" s="83">
        <f>IF(W301&gt;V301,W301,V301)</f>
        <v>0</v>
      </c>
      <c r="Y301" s="84">
        <f>COUNT(G301:U301)</f>
        <v>0</v>
      </c>
    </row>
    <row r="302" spans="1:25" x14ac:dyDescent="0.3">
      <c r="A302" s="18">
        <v>300</v>
      </c>
      <c r="B302" s="17" t="s">
        <v>743</v>
      </c>
      <c r="C302" s="18">
        <v>2014</v>
      </c>
      <c r="D302" s="18" t="s">
        <v>19</v>
      </c>
      <c r="E302" s="17" t="s">
        <v>20</v>
      </c>
      <c r="F302" s="17" t="s">
        <v>633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>IF(COUNT(G302:U302)&gt;2,LARGE(G302:U302,1)+LARGE(G302:U302,2),SUM(G302:U302))</f>
        <v>0</v>
      </c>
      <c r="X302" s="83">
        <f>IF(W302&gt;V302,W302,V302)</f>
        <v>0</v>
      </c>
      <c r="Y302" s="84">
        <f>COUNT(G302:U302)</f>
        <v>0</v>
      </c>
    </row>
    <row r="303" spans="1:25" x14ac:dyDescent="0.3">
      <c r="A303" s="18">
        <v>301</v>
      </c>
      <c r="B303" s="17" t="s">
        <v>744</v>
      </c>
      <c r="C303" s="18">
        <v>2013</v>
      </c>
      <c r="D303" s="18" t="s">
        <v>19</v>
      </c>
      <c r="E303" s="17" t="s">
        <v>20</v>
      </c>
      <c r="F303" s="17" t="s">
        <v>328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>IF(COUNT(G303:U303)&gt;2,LARGE(G303:U303,1)+LARGE(G303:U303,2),SUM(G303:U303))</f>
        <v>0</v>
      </c>
      <c r="X303" s="83">
        <f>IF(W303&gt;V303,W303,V303)</f>
        <v>0</v>
      </c>
      <c r="Y303" s="84">
        <f>COUNT(G303:U303)</f>
        <v>0</v>
      </c>
    </row>
    <row r="304" spans="1:25" x14ac:dyDescent="0.3">
      <c r="A304" s="18">
        <v>302</v>
      </c>
      <c r="B304" s="17" t="s">
        <v>745</v>
      </c>
      <c r="C304" s="18">
        <v>2013</v>
      </c>
      <c r="D304" s="18" t="s">
        <v>19</v>
      </c>
      <c r="E304" s="17" t="s">
        <v>20</v>
      </c>
      <c r="F304" s="17" t="s">
        <v>328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>IF(COUNT(G304:U304)&gt;2,LARGE(G304:U304,1)+LARGE(G304:U304,2),SUM(G304:U304))</f>
        <v>0</v>
      </c>
      <c r="X304" s="83">
        <f>IF(W304&gt;V304,W304,V304)</f>
        <v>0</v>
      </c>
      <c r="Y304" s="84">
        <f>COUNT(G304:U304)</f>
        <v>0</v>
      </c>
    </row>
  </sheetData>
  <autoFilter ref="A2:Y303">
    <sortState ref="A3:Y304">
      <sortCondition descending="1" ref="X1"/>
    </sortState>
  </autoFilter>
  <sortState ref="A3:Y304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30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7"/>
  <sheetViews>
    <sheetView zoomScale="90" zoomScaleNormal="90" workbookViewId="0">
      <pane xSplit="6" ySplit="2" topLeftCell="N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44140625" customWidth="1"/>
    <col min="7" max="7" width="10.21875" customWidth="1"/>
    <col min="13" max="13" width="10.6640625" customWidth="1"/>
    <col min="14" max="14" width="10" customWidth="1"/>
    <col min="15" max="15" width="10.21875" customWidth="1"/>
    <col min="16" max="16" width="10" customWidth="1"/>
  </cols>
  <sheetData>
    <row r="1" spans="1:26" x14ac:dyDescent="0.3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</row>
    <row r="2" spans="1:26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3">
      <c r="A3" s="18">
        <v>1</v>
      </c>
      <c r="B3" s="17" t="s">
        <v>250</v>
      </c>
      <c r="C3" s="18">
        <v>2009</v>
      </c>
      <c r="D3" s="18">
        <v>1</v>
      </c>
      <c r="E3" s="17" t="s">
        <v>20</v>
      </c>
      <c r="F3" s="17" t="s">
        <v>109</v>
      </c>
      <c r="G3" s="95">
        <v>2000</v>
      </c>
      <c r="H3" s="18">
        <v>180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4">
        <v>330</v>
      </c>
      <c r="X3" s="82">
        <f>IF(COUNT(H3:V3)&gt;2,LARGE(H3:V3,1)+LARGE(H3:V3,2),SUM(H3:V3))</f>
        <v>180</v>
      </c>
      <c r="Y3" s="83">
        <f>IF(X3&gt;W3,X3,W3)</f>
        <v>330</v>
      </c>
      <c r="Z3" s="84">
        <f>COUNT(H3:V3)</f>
        <v>1</v>
      </c>
    </row>
    <row r="4" spans="1:26" x14ac:dyDescent="0.3">
      <c r="A4" s="18">
        <v>2</v>
      </c>
      <c r="B4" s="21" t="s">
        <v>154</v>
      </c>
      <c r="C4" s="18">
        <v>2004</v>
      </c>
      <c r="D4" s="18" t="s">
        <v>22</v>
      </c>
      <c r="E4" s="21" t="s">
        <v>20</v>
      </c>
      <c r="F4" s="21" t="s">
        <v>36</v>
      </c>
      <c r="G4" s="95">
        <v>2000</v>
      </c>
      <c r="H4" s="3">
        <v>240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64">
        <v>300</v>
      </c>
      <c r="X4" s="82">
        <f>IF(COUNT(H4:V4)&gt;2,LARGE(H4:V4,1)+LARGE(H4:V4,2),SUM(H4:V4))</f>
        <v>240</v>
      </c>
      <c r="Y4" s="83">
        <f>IF(X4&gt;W4,X4,W4)</f>
        <v>300</v>
      </c>
      <c r="Z4" s="84">
        <f>COUNT(H4:V4)</f>
        <v>1</v>
      </c>
    </row>
    <row r="5" spans="1:26" x14ac:dyDescent="0.3">
      <c r="A5" s="18">
        <v>3</v>
      </c>
      <c r="B5" s="21" t="s">
        <v>150</v>
      </c>
      <c r="C5" s="18">
        <v>2003</v>
      </c>
      <c r="D5" s="18" t="s">
        <v>22</v>
      </c>
      <c r="E5" s="21" t="s">
        <v>20</v>
      </c>
      <c r="F5" s="21" t="s">
        <v>36</v>
      </c>
      <c r="G5" s="95">
        <v>2000</v>
      </c>
      <c r="H5" s="3">
        <v>300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>
        <v>250</v>
      </c>
      <c r="X5" s="82">
        <f>IF(COUNT(H5:V5)&gt;2,LARGE(H5:V5,1)+LARGE(H5:V5,2),SUM(H5:V5))</f>
        <v>300</v>
      </c>
      <c r="Y5" s="83">
        <f>IF(X5&gt;W5,X5,W5)</f>
        <v>300</v>
      </c>
      <c r="Z5" s="84">
        <f>COUNT(H5:V5)</f>
        <v>1</v>
      </c>
    </row>
    <row r="6" spans="1:26" x14ac:dyDescent="0.3">
      <c r="A6" s="18">
        <v>4</v>
      </c>
      <c r="B6" s="21" t="s">
        <v>165</v>
      </c>
      <c r="C6" s="18">
        <v>2007</v>
      </c>
      <c r="D6" s="18" t="s">
        <v>22</v>
      </c>
      <c r="E6" s="21" t="s">
        <v>20</v>
      </c>
      <c r="F6" s="21" t="s">
        <v>21</v>
      </c>
      <c r="G6" s="95">
        <v>2000</v>
      </c>
      <c r="H6" s="3">
        <v>33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64">
        <v>295</v>
      </c>
      <c r="X6" s="82">
        <f>IF(COUNT(H6:V6)&gt;2,LARGE(H6:V6,1)+LARGE(H6:V6,2),SUM(H6:V6))</f>
        <v>33</v>
      </c>
      <c r="Y6" s="83">
        <f>IF(X6&gt;W6,X6,W6)</f>
        <v>295</v>
      </c>
      <c r="Z6" s="84">
        <f>COUNT(H6:V6)</f>
        <v>1</v>
      </c>
    </row>
    <row r="7" spans="1:26" x14ac:dyDescent="0.3">
      <c r="A7" s="18">
        <v>5</v>
      </c>
      <c r="B7" s="21" t="s">
        <v>118</v>
      </c>
      <c r="C7" s="18">
        <v>2006</v>
      </c>
      <c r="D7" s="18" t="s">
        <v>22</v>
      </c>
      <c r="E7" s="21" t="s">
        <v>20</v>
      </c>
      <c r="F7" s="21" t="s">
        <v>109</v>
      </c>
      <c r="G7" s="9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4">
        <v>294</v>
      </c>
      <c r="X7" s="82">
        <f>IF(COUNT(H7:V7)&gt;2,LARGE(H7:V7,1)+LARGE(H7:V7,2),SUM(H7:V7))</f>
        <v>0</v>
      </c>
      <c r="Y7" s="83">
        <f>IF(X7&gt;W7,X7,W7)</f>
        <v>294</v>
      </c>
      <c r="Z7" s="84">
        <f>COUNT(H7:V7)</f>
        <v>0</v>
      </c>
    </row>
    <row r="8" spans="1:26" x14ac:dyDescent="0.3">
      <c r="A8" s="18">
        <v>6</v>
      </c>
      <c r="B8" s="21" t="s">
        <v>104</v>
      </c>
      <c r="C8" s="18">
        <v>1981</v>
      </c>
      <c r="D8" s="18" t="s">
        <v>22</v>
      </c>
      <c r="E8" s="21" t="s">
        <v>20</v>
      </c>
      <c r="F8" s="21" t="s">
        <v>361</v>
      </c>
      <c r="G8" s="95"/>
      <c r="H8" s="3">
        <v>105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4">
        <v>285</v>
      </c>
      <c r="X8" s="82">
        <f>IF(COUNT(H8:V8)&gt;2,LARGE(H8:V8,1)+LARGE(H8:V8,2),SUM(H8:V8))</f>
        <v>105</v>
      </c>
      <c r="Y8" s="83">
        <f>IF(X8&gt;W8,X8,W8)</f>
        <v>285</v>
      </c>
      <c r="Z8" s="84">
        <f>COUNT(H8:V8)</f>
        <v>1</v>
      </c>
    </row>
    <row r="9" spans="1:26" x14ac:dyDescent="0.3">
      <c r="A9" s="18">
        <v>7</v>
      </c>
      <c r="B9" s="17" t="s">
        <v>639</v>
      </c>
      <c r="C9" s="18">
        <v>1992</v>
      </c>
      <c r="D9" s="18" t="s">
        <v>22</v>
      </c>
      <c r="E9" s="17" t="s">
        <v>35</v>
      </c>
      <c r="F9" s="17"/>
      <c r="G9" s="95">
        <v>2000</v>
      </c>
      <c r="H9" s="18">
        <v>150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64">
        <v>240</v>
      </c>
      <c r="X9" s="82">
        <f>IF(COUNT(H9:V9)&gt;2,LARGE(H9:V9,1)+LARGE(H9:V9,2),SUM(H9:V9))</f>
        <v>150</v>
      </c>
      <c r="Y9" s="83">
        <f>IF(X9&gt;W9,X9,W9)</f>
        <v>240</v>
      </c>
      <c r="Z9" s="84">
        <f>COUNT(H9:V9)</f>
        <v>1</v>
      </c>
    </row>
    <row r="10" spans="1:26" x14ac:dyDescent="0.3">
      <c r="A10" s="18">
        <v>8</v>
      </c>
      <c r="B10" s="17" t="s">
        <v>360</v>
      </c>
      <c r="C10" s="18">
        <v>1979</v>
      </c>
      <c r="D10" s="18">
        <v>1</v>
      </c>
      <c r="E10" s="17" t="s">
        <v>20</v>
      </c>
      <c r="F10" s="17" t="s">
        <v>361</v>
      </c>
      <c r="G10" s="95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238</v>
      </c>
      <c r="X10" s="82">
        <f>IF(COUNT(H10:V10)&gt;2,LARGE(H10:V10,1)+LARGE(H10:V10,2),SUM(H10:V10))</f>
        <v>0</v>
      </c>
      <c r="Y10" s="83">
        <f>IF(X10&gt;W10,X10,W10)</f>
        <v>238</v>
      </c>
      <c r="Z10" s="84">
        <f>COUNT(H10:V10)</f>
        <v>0</v>
      </c>
    </row>
    <row r="11" spans="1:26" x14ac:dyDescent="0.3">
      <c r="A11" s="18">
        <v>9</v>
      </c>
      <c r="B11" s="21" t="s">
        <v>149</v>
      </c>
      <c r="C11" s="18">
        <v>2004</v>
      </c>
      <c r="D11" s="18">
        <v>1</v>
      </c>
      <c r="E11" s="21" t="s">
        <v>20</v>
      </c>
      <c r="F11" s="21" t="s">
        <v>21</v>
      </c>
      <c r="G11" s="9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235</v>
      </c>
      <c r="X11" s="82">
        <f>IF(COUNT(H11:V11)&gt;2,LARGE(H11:V11,1)+LARGE(H11:V11,2),SUM(H11:V11))</f>
        <v>0</v>
      </c>
      <c r="Y11" s="83">
        <f>IF(X11&gt;W11,X11,W11)</f>
        <v>235</v>
      </c>
      <c r="Z11" s="84">
        <f>COUNT(H11:V11)</f>
        <v>0</v>
      </c>
    </row>
    <row r="12" spans="1:26" x14ac:dyDescent="0.3">
      <c r="A12" s="18">
        <v>10</v>
      </c>
      <c r="B12" s="17" t="s">
        <v>269</v>
      </c>
      <c r="C12" s="18">
        <v>2010</v>
      </c>
      <c r="D12" s="18">
        <v>2</v>
      </c>
      <c r="E12" s="17" t="s">
        <v>20</v>
      </c>
      <c r="F12" s="17" t="s">
        <v>247</v>
      </c>
      <c r="G12" s="95">
        <v>2000</v>
      </c>
      <c r="H12" s="18">
        <v>75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64">
        <v>206</v>
      </c>
      <c r="X12" s="82">
        <f>IF(COUNT(H12:V12)&gt;2,LARGE(H12:V12,1)+LARGE(H12:V12,2),SUM(H12:V12))</f>
        <v>75</v>
      </c>
      <c r="Y12" s="83">
        <f>IF(X12&gt;W12,X12,W12)</f>
        <v>206</v>
      </c>
      <c r="Z12" s="84">
        <f>COUNT(H12:V12)</f>
        <v>1</v>
      </c>
    </row>
    <row r="13" spans="1:26" x14ac:dyDescent="0.3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95">
        <v>2000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>
        <v>100</v>
      </c>
      <c r="T13" s="18"/>
      <c r="U13" s="18"/>
      <c r="V13" s="18"/>
      <c r="W13" s="64">
        <v>190</v>
      </c>
      <c r="X13" s="82">
        <f>IF(COUNT(H13:V13)&gt;2,LARGE(H13:V13,1)+LARGE(H13:V13,2),SUM(H13:V13))</f>
        <v>100</v>
      </c>
      <c r="Y13" s="83">
        <f>IF(X13&gt;W13,X13,W13)</f>
        <v>190</v>
      </c>
      <c r="Z13" s="84">
        <f>COUNT(H13:V13)</f>
        <v>1</v>
      </c>
    </row>
    <row r="14" spans="1:26" x14ac:dyDescent="0.3">
      <c r="A14" s="18">
        <v>12</v>
      </c>
      <c r="B14" s="21" t="s">
        <v>74</v>
      </c>
      <c r="C14" s="18">
        <v>2004</v>
      </c>
      <c r="D14" s="18">
        <v>1</v>
      </c>
      <c r="E14" s="21" t="s">
        <v>20</v>
      </c>
      <c r="F14" s="21" t="s">
        <v>21</v>
      </c>
      <c r="G14" s="95">
        <v>2000</v>
      </c>
      <c r="H14" s="3">
        <v>135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4">
        <v>188</v>
      </c>
      <c r="X14" s="82">
        <f>IF(COUNT(H14:V14)&gt;2,LARGE(H14:V14,1)+LARGE(H14:V14,2),SUM(H14:V14))</f>
        <v>135</v>
      </c>
      <c r="Y14" s="83">
        <f>IF(X14&gt;W14,X14,W14)</f>
        <v>188</v>
      </c>
      <c r="Z14" s="84">
        <f>COUNT(H14:V14)</f>
        <v>1</v>
      </c>
    </row>
    <row r="15" spans="1:26" x14ac:dyDescent="0.3">
      <c r="A15" s="18">
        <v>13</v>
      </c>
      <c r="B15" s="17" t="s">
        <v>260</v>
      </c>
      <c r="C15" s="18">
        <v>2008</v>
      </c>
      <c r="D15" s="18" t="s">
        <v>30</v>
      </c>
      <c r="E15" s="17" t="s">
        <v>20</v>
      </c>
      <c r="F15" s="17" t="s">
        <v>21</v>
      </c>
      <c r="G15" s="95">
        <v>2000</v>
      </c>
      <c r="H15" s="18">
        <v>42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188</v>
      </c>
      <c r="X15" s="82">
        <f>IF(COUNT(H15:V15)&gt;2,LARGE(H15:V15,1)+LARGE(H15:V15,2),SUM(H15:V15))</f>
        <v>42</v>
      </c>
      <c r="Y15" s="83">
        <f>IF(X15&gt;W15,X15,W15)</f>
        <v>188</v>
      </c>
      <c r="Z15" s="84">
        <f>COUNT(H15:V15)</f>
        <v>1</v>
      </c>
    </row>
    <row r="16" spans="1:26" x14ac:dyDescent="0.3">
      <c r="A16" s="18">
        <v>14</v>
      </c>
      <c r="B16" s="21" t="s">
        <v>163</v>
      </c>
      <c r="C16" s="18">
        <v>2007</v>
      </c>
      <c r="D16" s="18">
        <v>1</v>
      </c>
      <c r="E16" s="21" t="s">
        <v>20</v>
      </c>
      <c r="F16" s="21" t="s">
        <v>109</v>
      </c>
      <c r="G16" s="9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64">
        <v>174</v>
      </c>
      <c r="X16" s="82">
        <f>IF(COUNT(H16:V16)&gt;2,LARGE(H16:V16,1)+LARGE(H16:V16,2),SUM(H16:V16))</f>
        <v>0</v>
      </c>
      <c r="Y16" s="83">
        <f>IF(X16&gt;W16,X16,W16)</f>
        <v>174</v>
      </c>
      <c r="Z16" s="84">
        <f>COUNT(H16:V16)</f>
        <v>0</v>
      </c>
    </row>
    <row r="17" spans="1:26" x14ac:dyDescent="0.3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95">
        <v>2000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64">
        <v>168</v>
      </c>
      <c r="X17" s="82">
        <f>IF(COUNT(H17:V17)&gt;2,LARGE(H17:V17,1)+LARGE(H17:V17,2),SUM(H17:V17))</f>
        <v>0</v>
      </c>
      <c r="Y17" s="83">
        <f>IF(X17&gt;W17,X17,W17)</f>
        <v>168</v>
      </c>
      <c r="Z17" s="84">
        <f>COUNT(H17:V17)</f>
        <v>0</v>
      </c>
    </row>
    <row r="18" spans="1:26" x14ac:dyDescent="0.3">
      <c r="A18" s="18">
        <v>16</v>
      </c>
      <c r="B18" s="21" t="s">
        <v>148</v>
      </c>
      <c r="C18" s="18">
        <v>2005</v>
      </c>
      <c r="D18" s="18">
        <v>2</v>
      </c>
      <c r="E18" s="21" t="s">
        <v>35</v>
      </c>
      <c r="F18" s="21" t="s">
        <v>36</v>
      </c>
      <c r="G18" s="95">
        <v>2000</v>
      </c>
      <c r="H18" s="3">
        <v>165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4">
        <v>165</v>
      </c>
      <c r="X18" s="82">
        <f>IF(COUNT(H18:V18)&gt;2,LARGE(H18:V18,1)+LARGE(H18:V18,2),SUM(H18:V18))</f>
        <v>165</v>
      </c>
      <c r="Y18" s="83">
        <f>IF(X18&gt;W18,X18,W18)</f>
        <v>165</v>
      </c>
      <c r="Z18" s="84">
        <f>COUNT(H18:V18)</f>
        <v>1</v>
      </c>
    </row>
    <row r="19" spans="1:26" x14ac:dyDescent="0.3">
      <c r="A19" s="18">
        <v>17</v>
      </c>
      <c r="B19" s="21" t="s">
        <v>100</v>
      </c>
      <c r="C19" s="18">
        <v>1990</v>
      </c>
      <c r="D19" s="18" t="s">
        <v>19</v>
      </c>
      <c r="E19" s="21" t="s">
        <v>20</v>
      </c>
      <c r="F19" s="21" t="s">
        <v>40</v>
      </c>
      <c r="G19" s="9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64">
        <v>160</v>
      </c>
      <c r="X19" s="82">
        <f>IF(COUNT(H19:V19)&gt;2,LARGE(H19:V19,1)+LARGE(H19:V19,2),SUM(H19:V19))</f>
        <v>0</v>
      </c>
      <c r="Y19" s="83">
        <f>IF(X19&gt;W19,X19,W19)</f>
        <v>160</v>
      </c>
      <c r="Z19" s="84">
        <f>COUNT(H19:V19)</f>
        <v>0</v>
      </c>
    </row>
    <row r="20" spans="1:26" x14ac:dyDescent="0.3">
      <c r="A20" s="18">
        <v>18</v>
      </c>
      <c r="B20" s="17" t="s">
        <v>522</v>
      </c>
      <c r="C20" s="18">
        <v>2008</v>
      </c>
      <c r="D20" s="18" t="s">
        <v>19</v>
      </c>
      <c r="E20" s="17" t="s">
        <v>20</v>
      </c>
      <c r="F20" s="17" t="s">
        <v>523</v>
      </c>
      <c r="G20" s="95">
        <v>2000</v>
      </c>
      <c r="H20" s="18">
        <v>81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160</v>
      </c>
      <c r="X20" s="82">
        <f>IF(COUNT(H20:V20)&gt;2,LARGE(H20:V20,1)+LARGE(H20:V20,2),SUM(H20:V20))</f>
        <v>81</v>
      </c>
      <c r="Y20" s="83">
        <f>IF(X20&gt;W20,X20,W20)</f>
        <v>160</v>
      </c>
      <c r="Z20" s="84">
        <f>COUNT(H20:V20)</f>
        <v>1</v>
      </c>
    </row>
    <row r="21" spans="1:26" x14ac:dyDescent="0.3">
      <c r="A21" s="18">
        <v>19</v>
      </c>
      <c r="B21" s="17" t="s">
        <v>259</v>
      </c>
      <c r="C21" s="18">
        <v>2009</v>
      </c>
      <c r="D21" s="18">
        <v>3</v>
      </c>
      <c r="E21" s="17" t="s">
        <v>20</v>
      </c>
      <c r="F21" s="17" t="s">
        <v>59</v>
      </c>
      <c r="G21" s="95">
        <v>2000</v>
      </c>
      <c r="H21" s="18">
        <v>72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159</v>
      </c>
      <c r="X21" s="82">
        <f>IF(COUNT(H21:V21)&gt;2,LARGE(H21:V21,1)+LARGE(H21:V21,2),SUM(H21:V21))</f>
        <v>72</v>
      </c>
      <c r="Y21" s="83">
        <f>IF(X21&gt;W21,X21,W21)</f>
        <v>159</v>
      </c>
      <c r="Z21" s="84">
        <f>COUNT(H21:V21)</f>
        <v>1</v>
      </c>
    </row>
    <row r="22" spans="1:26" x14ac:dyDescent="0.3">
      <c r="A22" s="18">
        <v>20</v>
      </c>
      <c r="B22" s="17" t="s">
        <v>575</v>
      </c>
      <c r="C22" s="18">
        <v>1990</v>
      </c>
      <c r="D22" s="18">
        <v>2</v>
      </c>
      <c r="E22" s="17" t="s">
        <v>20</v>
      </c>
      <c r="F22" s="17" t="s">
        <v>361</v>
      </c>
      <c r="G22" s="95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>
        <v>154</v>
      </c>
      <c r="X22" s="82">
        <f>IF(COUNT(H22:V22)&gt;2,LARGE(H22:V22,1)+LARGE(H22:V22,2),SUM(H22:V22))</f>
        <v>0</v>
      </c>
      <c r="Y22" s="83">
        <f>IF(X22&gt;W22,X22,W22)</f>
        <v>154</v>
      </c>
      <c r="Z22" s="84">
        <f>COUNT(H22:V22)</f>
        <v>0</v>
      </c>
    </row>
    <row r="23" spans="1:26" x14ac:dyDescent="0.3">
      <c r="A23" s="18">
        <v>21</v>
      </c>
      <c r="B23" s="17" t="s">
        <v>254</v>
      </c>
      <c r="C23" s="18">
        <v>2009</v>
      </c>
      <c r="D23" s="18">
        <v>3</v>
      </c>
      <c r="E23" s="17" t="s">
        <v>20</v>
      </c>
      <c r="F23" s="17" t="s">
        <v>59</v>
      </c>
      <c r="G23" s="95">
        <v>2000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>
        <v>149</v>
      </c>
      <c r="X23" s="82">
        <f>IF(COUNT(H23:V23)&gt;2,LARGE(H23:V23,1)+LARGE(H23:V23,2),SUM(H23:V23))</f>
        <v>0</v>
      </c>
      <c r="Y23" s="83">
        <f>IF(X23&gt;W23,X23,W23)</f>
        <v>149</v>
      </c>
      <c r="Z23" s="84">
        <f>COUNT(H23:V23)</f>
        <v>0</v>
      </c>
    </row>
    <row r="24" spans="1:26" x14ac:dyDescent="0.3">
      <c r="A24" s="18">
        <v>22</v>
      </c>
      <c r="B24" s="21" t="s">
        <v>61</v>
      </c>
      <c r="C24" s="18">
        <v>1972</v>
      </c>
      <c r="D24" s="18">
        <v>2</v>
      </c>
      <c r="E24" s="21" t="s">
        <v>20</v>
      </c>
      <c r="F24" s="21"/>
      <c r="G24" s="9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64">
        <v>135</v>
      </c>
      <c r="X24" s="82">
        <f>IF(COUNT(H24:V24)&gt;2,LARGE(H24:V24,1)+LARGE(H24:V24,2),SUM(H24:V24))</f>
        <v>0</v>
      </c>
      <c r="Y24" s="83">
        <f>IF(X24&gt;W24,X24,W24)</f>
        <v>135</v>
      </c>
      <c r="Z24" s="84">
        <f>COUNT(H24:V24)</f>
        <v>0</v>
      </c>
    </row>
    <row r="25" spans="1:26" x14ac:dyDescent="0.3">
      <c r="A25" s="18">
        <v>23</v>
      </c>
      <c r="B25" s="17" t="s">
        <v>604</v>
      </c>
      <c r="C25" s="18">
        <v>2014</v>
      </c>
      <c r="D25" s="18" t="s">
        <v>28</v>
      </c>
      <c r="E25" s="17" t="s">
        <v>20</v>
      </c>
      <c r="F25" s="17" t="s">
        <v>109</v>
      </c>
      <c r="G25" s="95">
        <v>2000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>
        <v>22</v>
      </c>
      <c r="T25" s="18"/>
      <c r="U25" s="18"/>
      <c r="V25" s="18"/>
      <c r="W25" s="64">
        <v>132</v>
      </c>
      <c r="X25" s="82">
        <f>IF(COUNT(H25:V25)&gt;2,LARGE(H25:V25,1)+LARGE(H25:V25,2),SUM(H25:V25))</f>
        <v>22</v>
      </c>
      <c r="Y25" s="83">
        <f>IF(X25&gt;W25,X25,W25)</f>
        <v>132</v>
      </c>
      <c r="Z25" s="84">
        <f>COUNT(H25:V25)</f>
        <v>1</v>
      </c>
    </row>
    <row r="26" spans="1:26" x14ac:dyDescent="0.3">
      <c r="A26" s="18">
        <v>24</v>
      </c>
      <c r="B26" s="17" t="s">
        <v>500</v>
      </c>
      <c r="C26" s="18">
        <v>2013</v>
      </c>
      <c r="D26" s="18" t="s">
        <v>19</v>
      </c>
      <c r="E26" s="17" t="s">
        <v>20</v>
      </c>
      <c r="F26" s="17" t="s">
        <v>476</v>
      </c>
      <c r="G26" s="95">
        <v>2000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>
        <v>25</v>
      </c>
      <c r="T26" s="18"/>
      <c r="U26" s="18"/>
      <c r="V26" s="18"/>
      <c r="W26" s="64">
        <v>126</v>
      </c>
      <c r="X26" s="82">
        <f>IF(COUNT(H26:V26)&gt;2,LARGE(H26:V26,1)+LARGE(H26:V26,2),SUM(H26:V26))</f>
        <v>25</v>
      </c>
      <c r="Y26" s="83">
        <f>IF(X26&gt;W26,X26,W26)</f>
        <v>126</v>
      </c>
      <c r="Z26" s="84">
        <f>COUNT(H26:V26)</f>
        <v>1</v>
      </c>
    </row>
    <row r="27" spans="1:26" x14ac:dyDescent="0.3">
      <c r="A27" s="18">
        <v>25</v>
      </c>
      <c r="B27" s="79" t="s">
        <v>469</v>
      </c>
      <c r="C27" s="78">
        <v>2011</v>
      </c>
      <c r="D27" s="78" t="s">
        <v>115</v>
      </c>
      <c r="E27" s="79" t="s">
        <v>20</v>
      </c>
      <c r="F27" s="79" t="s">
        <v>21</v>
      </c>
      <c r="G27" s="95">
        <v>2000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>
        <v>80</v>
      </c>
      <c r="T27" s="78"/>
      <c r="U27" s="78"/>
      <c r="V27" s="78"/>
      <c r="W27" s="80">
        <v>126</v>
      </c>
      <c r="X27" s="87">
        <f>IF(COUNT(H27:V27)&gt;2,LARGE(H27:V27,1)+LARGE(H27:V27,2),SUM(H27:V27))</f>
        <v>80</v>
      </c>
      <c r="Y27" s="88">
        <f>IF(X27&gt;W27,X27,W27)</f>
        <v>126</v>
      </c>
      <c r="Z27" s="81">
        <f>COUNT(H27:V27)</f>
        <v>1</v>
      </c>
    </row>
    <row r="28" spans="1:26" x14ac:dyDescent="0.3">
      <c r="A28" s="18">
        <v>26</v>
      </c>
      <c r="B28" s="17" t="s">
        <v>201</v>
      </c>
      <c r="C28" s="18">
        <v>2011</v>
      </c>
      <c r="D28" s="18" t="s">
        <v>19</v>
      </c>
      <c r="E28" s="17" t="s">
        <v>35</v>
      </c>
      <c r="F28" s="17" t="s">
        <v>36</v>
      </c>
      <c r="G28" s="95">
        <v>2000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>
        <v>120</v>
      </c>
      <c r="X28" s="82">
        <f>IF(COUNT(H28:V28)&gt;2,LARGE(H28:V28,1)+LARGE(H28:V28,2),SUM(H28:V28))</f>
        <v>0</v>
      </c>
      <c r="Y28" s="83">
        <f>IF(X28&gt;W28,X28,W28)</f>
        <v>120</v>
      </c>
      <c r="Z28" s="84">
        <f>COUNT(H28:V28)</f>
        <v>0</v>
      </c>
    </row>
    <row r="29" spans="1:26" x14ac:dyDescent="0.3">
      <c r="A29" s="18">
        <v>27</v>
      </c>
      <c r="B29" s="21" t="s">
        <v>105</v>
      </c>
      <c r="C29" s="18">
        <v>1995</v>
      </c>
      <c r="D29" s="18">
        <v>1</v>
      </c>
      <c r="E29" s="21" t="s">
        <v>20</v>
      </c>
      <c r="F29" s="21" t="s">
        <v>33</v>
      </c>
      <c r="G29" s="95">
        <v>2000</v>
      </c>
      <c r="H29" s="3">
        <v>120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64">
        <v>50</v>
      </c>
      <c r="X29" s="82">
        <f>IF(COUNT(H29:V29)&gt;2,LARGE(H29:V29,1)+LARGE(H29:V29,2),SUM(H29:V29))</f>
        <v>120</v>
      </c>
      <c r="Y29" s="83">
        <f>IF(X29&gt;W29,X29,W29)</f>
        <v>120</v>
      </c>
      <c r="Z29" s="84">
        <f>COUNT(H29:V29)</f>
        <v>1</v>
      </c>
    </row>
    <row r="30" spans="1:26" x14ac:dyDescent="0.3">
      <c r="A30" s="18">
        <v>28</v>
      </c>
      <c r="B30" s="17" t="s">
        <v>550</v>
      </c>
      <c r="C30" s="18">
        <v>2013</v>
      </c>
      <c r="D30" s="18" t="s">
        <v>19</v>
      </c>
      <c r="E30" s="17" t="s">
        <v>20</v>
      </c>
      <c r="F30" s="17" t="s">
        <v>540</v>
      </c>
      <c r="G30" s="95">
        <v>2000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>
        <v>35</v>
      </c>
      <c r="T30" s="18"/>
      <c r="U30" s="18"/>
      <c r="V30" s="18"/>
      <c r="W30" s="64">
        <v>110</v>
      </c>
      <c r="X30" s="82">
        <f>IF(COUNT(H30:V30)&gt;2,LARGE(H30:V30,1)+LARGE(H30:V30,2),SUM(H30:V30))</f>
        <v>35</v>
      </c>
      <c r="Y30" s="83">
        <f>IF(X30&gt;W30,X30,W30)</f>
        <v>110</v>
      </c>
      <c r="Z30" s="84">
        <f>COUNT(H30:V30)</f>
        <v>1</v>
      </c>
    </row>
    <row r="31" spans="1:26" x14ac:dyDescent="0.3">
      <c r="A31" s="18">
        <v>29</v>
      </c>
      <c r="B31" s="21" t="s">
        <v>168</v>
      </c>
      <c r="C31" s="18">
        <v>2007</v>
      </c>
      <c r="D31" s="18">
        <v>3</v>
      </c>
      <c r="E31" s="21" t="s">
        <v>20</v>
      </c>
      <c r="F31" s="21" t="s">
        <v>109</v>
      </c>
      <c r="G31" s="9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64">
        <v>109</v>
      </c>
      <c r="X31" s="82">
        <f>IF(COUNT(H31:V31)&gt;2,LARGE(H31:V31,1)+LARGE(H31:V31,2),SUM(H31:V31))</f>
        <v>0</v>
      </c>
      <c r="Y31" s="83">
        <f>IF(X31&gt;W31,X31,W31)</f>
        <v>109</v>
      </c>
      <c r="Z31" s="84">
        <f>COUNT(H31:V31)</f>
        <v>0</v>
      </c>
    </row>
    <row r="32" spans="1:26" x14ac:dyDescent="0.3">
      <c r="A32" s="18">
        <v>30</v>
      </c>
      <c r="B32" s="17" t="s">
        <v>560</v>
      </c>
      <c r="C32" s="18">
        <v>2013</v>
      </c>
      <c r="D32" s="18" t="s">
        <v>19</v>
      </c>
      <c r="E32" s="17" t="s">
        <v>20</v>
      </c>
      <c r="F32" s="17" t="s">
        <v>109</v>
      </c>
      <c r="G32" s="9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>
        <v>55</v>
      </c>
      <c r="T32" s="18"/>
      <c r="U32" s="18"/>
      <c r="V32" s="18"/>
      <c r="W32" s="64">
        <v>109</v>
      </c>
      <c r="X32" s="82">
        <f>IF(COUNT(H32:V32)&gt;2,LARGE(H32:V32,1)+LARGE(H32:V32,2),SUM(H32:V32))</f>
        <v>55</v>
      </c>
      <c r="Y32" s="83">
        <f>IF(X32&gt;W32,X32,W32)</f>
        <v>109</v>
      </c>
      <c r="Z32" s="84">
        <f>COUNT(H32:V32)</f>
        <v>1</v>
      </c>
    </row>
    <row r="33" spans="1:26" x14ac:dyDescent="0.3">
      <c r="A33" s="18">
        <v>31</v>
      </c>
      <c r="B33" s="17" t="s">
        <v>441</v>
      </c>
      <c r="C33" s="18">
        <v>2012</v>
      </c>
      <c r="D33" s="18" t="s">
        <v>19</v>
      </c>
      <c r="E33" s="17" t="s">
        <v>20</v>
      </c>
      <c r="F33" s="17" t="s">
        <v>109</v>
      </c>
      <c r="G33" s="95">
        <v>2000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v>29</v>
      </c>
      <c r="T33" s="18"/>
      <c r="U33" s="18"/>
      <c r="V33" s="18"/>
      <c r="W33" s="64">
        <v>99</v>
      </c>
      <c r="X33" s="82">
        <f>IF(COUNT(H33:V33)&gt;2,LARGE(H33:V33,1)+LARGE(H33:V33,2),SUM(H33:V33))</f>
        <v>29</v>
      </c>
      <c r="Y33" s="83">
        <f>IF(X33&gt;W33,X33,W33)</f>
        <v>99</v>
      </c>
      <c r="Z33" s="84">
        <f>COUNT(H33:V33)</f>
        <v>1</v>
      </c>
    </row>
    <row r="34" spans="1:26" x14ac:dyDescent="0.3">
      <c r="A34" s="18">
        <v>32</v>
      </c>
      <c r="B34" s="17" t="s">
        <v>499</v>
      </c>
      <c r="C34" s="18">
        <v>2011</v>
      </c>
      <c r="D34" s="18">
        <v>3</v>
      </c>
      <c r="E34" s="17" t="s">
        <v>20</v>
      </c>
      <c r="F34" s="17" t="s">
        <v>476</v>
      </c>
      <c r="G34" s="95">
        <v>2000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>
        <v>45</v>
      </c>
      <c r="T34" s="18"/>
      <c r="U34" s="18"/>
      <c r="V34" s="18"/>
      <c r="W34" s="64">
        <v>98</v>
      </c>
      <c r="X34" s="82">
        <f>IF(COUNT(H34:V34)&gt;2,LARGE(H34:V34,1)+LARGE(H34:V34,2),SUM(H34:V34))</f>
        <v>45</v>
      </c>
      <c r="Y34" s="83">
        <f>IF(X34&gt;W34,X34,W34)</f>
        <v>98</v>
      </c>
      <c r="Z34" s="84">
        <f>COUNT(H34:V34)</f>
        <v>1</v>
      </c>
    </row>
    <row r="35" spans="1:26" x14ac:dyDescent="0.3">
      <c r="A35" s="18">
        <v>33</v>
      </c>
      <c r="B35" s="17" t="s">
        <v>498</v>
      </c>
      <c r="C35" s="18">
        <v>2012</v>
      </c>
      <c r="D35" s="18" t="s">
        <v>19</v>
      </c>
      <c r="E35" s="17" t="s">
        <v>20</v>
      </c>
      <c r="F35" s="17" t="s">
        <v>476</v>
      </c>
      <c r="G35" s="95">
        <v>2000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>
        <v>40</v>
      </c>
      <c r="T35" s="18"/>
      <c r="U35" s="18"/>
      <c r="V35" s="18"/>
      <c r="W35" s="64">
        <v>97</v>
      </c>
      <c r="X35" s="82">
        <f>IF(COUNT(H35:V35)&gt;2,LARGE(H35:V35,1)+LARGE(H35:V35,2),SUM(H35:V35))</f>
        <v>40</v>
      </c>
      <c r="Y35" s="83">
        <f>IF(X35&gt;W35,X35,W35)</f>
        <v>97</v>
      </c>
      <c r="Z35" s="84">
        <f>COUNT(H35:V35)</f>
        <v>1</v>
      </c>
    </row>
    <row r="36" spans="1:26" x14ac:dyDescent="0.3">
      <c r="A36" s="18">
        <v>34</v>
      </c>
      <c r="B36" s="17" t="s">
        <v>459</v>
      </c>
      <c r="C36" s="18">
        <v>2009</v>
      </c>
      <c r="D36" s="18">
        <v>2</v>
      </c>
      <c r="E36" s="17" t="s">
        <v>20</v>
      </c>
      <c r="F36" s="17" t="s">
        <v>21</v>
      </c>
      <c r="G36" s="95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92</v>
      </c>
      <c r="X36" s="82">
        <f>IF(COUNT(H36:V36)&gt;2,LARGE(H36:V36,1)+LARGE(H36:V36,2),SUM(H36:V36))</f>
        <v>0</v>
      </c>
      <c r="Y36" s="83">
        <f>IF(X36&gt;W36,X36,W36)</f>
        <v>92</v>
      </c>
      <c r="Z36" s="84">
        <f>COUNT(H36:V36)</f>
        <v>0</v>
      </c>
    </row>
    <row r="37" spans="1:26" x14ac:dyDescent="0.3">
      <c r="A37" s="18">
        <v>35</v>
      </c>
      <c r="B37" s="17" t="s">
        <v>428</v>
      </c>
      <c r="C37" s="18">
        <v>1988</v>
      </c>
      <c r="D37" s="18">
        <v>1</v>
      </c>
      <c r="E37" s="17" t="s">
        <v>20</v>
      </c>
      <c r="F37" s="17"/>
      <c r="G37" s="95">
        <v>2000</v>
      </c>
      <c r="H37" s="18">
        <v>87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64">
        <v>0</v>
      </c>
      <c r="X37" s="82">
        <f>IF(COUNT(H37:V37)&gt;2,LARGE(H37:V37,1)+LARGE(H37:V37,2),SUM(H37:V37))</f>
        <v>87</v>
      </c>
      <c r="Y37" s="83">
        <f>IF(X37&gt;W37,X37,W37)</f>
        <v>87</v>
      </c>
      <c r="Z37" s="84">
        <f>COUNT(H37:V37)</f>
        <v>1</v>
      </c>
    </row>
    <row r="38" spans="1:26" x14ac:dyDescent="0.3">
      <c r="A38" s="18">
        <v>36</v>
      </c>
      <c r="B38" s="17" t="s">
        <v>440</v>
      </c>
      <c r="C38" s="18">
        <v>2011</v>
      </c>
      <c r="D38" s="18" t="s">
        <v>19</v>
      </c>
      <c r="E38" s="17" t="s">
        <v>20</v>
      </c>
      <c r="F38" s="17" t="s">
        <v>141</v>
      </c>
      <c r="G38" s="9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85</v>
      </c>
      <c r="X38" s="82">
        <f>IF(COUNT(H38:V38)&gt;2,LARGE(H38:V38,1)+LARGE(H38:V38,2),SUM(H38:V38))</f>
        <v>0</v>
      </c>
      <c r="Y38" s="83">
        <f>IF(X38&gt;W38,X38,W38)</f>
        <v>85</v>
      </c>
      <c r="Z38" s="84">
        <f>COUNT(H38:V38)</f>
        <v>0</v>
      </c>
    </row>
    <row r="39" spans="1:26" x14ac:dyDescent="0.3">
      <c r="A39" s="18">
        <v>37</v>
      </c>
      <c r="B39" s="17" t="s">
        <v>682</v>
      </c>
      <c r="C39" s="18">
        <v>1996</v>
      </c>
      <c r="D39" s="18">
        <v>1</v>
      </c>
      <c r="E39" s="17" t="s">
        <v>20</v>
      </c>
      <c r="F39" s="17"/>
      <c r="G39" s="95">
        <v>2000</v>
      </c>
      <c r="H39" s="18">
        <v>84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64">
        <v>0</v>
      </c>
      <c r="X39" s="82">
        <f>IF(COUNT(H39:V39)&gt;2,LARGE(H39:V39,1)+LARGE(H39:V39,2),SUM(H39:V39))</f>
        <v>84</v>
      </c>
      <c r="Y39" s="83">
        <f>IF(X39&gt;W39,X39,W39)</f>
        <v>84</v>
      </c>
      <c r="Z39" s="84">
        <f>COUNT(H39:V39)</f>
        <v>1</v>
      </c>
    </row>
    <row r="40" spans="1:26" x14ac:dyDescent="0.3">
      <c r="A40" s="18">
        <v>38</v>
      </c>
      <c r="B40" s="17" t="s">
        <v>442</v>
      </c>
      <c r="C40" s="18">
        <v>2011</v>
      </c>
      <c r="D40" s="18">
        <v>3</v>
      </c>
      <c r="E40" s="17" t="s">
        <v>20</v>
      </c>
      <c r="F40" s="17" t="s">
        <v>21</v>
      </c>
      <c r="G40" s="95">
        <v>2000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>
        <v>50</v>
      </c>
      <c r="T40" s="18"/>
      <c r="U40" s="18"/>
      <c r="V40" s="18"/>
      <c r="W40" s="64">
        <v>82</v>
      </c>
      <c r="X40" s="82">
        <f>IF(COUNT(H40:V40)&gt;2,LARGE(H40:V40,1)+LARGE(H40:V40,2),SUM(H40:V40))</f>
        <v>50</v>
      </c>
      <c r="Y40" s="83">
        <f>IF(X40&gt;W40,X40,W40)</f>
        <v>82</v>
      </c>
      <c r="Z40" s="84">
        <f>COUNT(H40:V40)</f>
        <v>1</v>
      </c>
    </row>
    <row r="41" spans="1:26" x14ac:dyDescent="0.3">
      <c r="A41" s="18">
        <v>39</v>
      </c>
      <c r="B41" s="17" t="s">
        <v>553</v>
      </c>
      <c r="C41" s="18">
        <v>2013</v>
      </c>
      <c r="D41" s="18" t="s">
        <v>115</v>
      </c>
      <c r="E41" s="17" t="s">
        <v>20</v>
      </c>
      <c r="F41" s="17" t="s">
        <v>109</v>
      </c>
      <c r="G41" s="95">
        <v>2000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>
        <v>60</v>
      </c>
      <c r="T41" s="18"/>
      <c r="U41" s="18"/>
      <c r="V41" s="18"/>
      <c r="W41" s="64">
        <v>82</v>
      </c>
      <c r="X41" s="82">
        <f>IF(COUNT(H41:V41)&gt;2,LARGE(H41:V41,1)+LARGE(H41:V41,2),SUM(H41:V41))</f>
        <v>60</v>
      </c>
      <c r="Y41" s="83">
        <f>IF(X41&gt;W41,X41,W41)</f>
        <v>82</v>
      </c>
      <c r="Z41" s="84">
        <f>COUNT(H41:V41)</f>
        <v>1</v>
      </c>
    </row>
    <row r="42" spans="1:26" x14ac:dyDescent="0.3">
      <c r="A42" s="18">
        <v>40</v>
      </c>
      <c r="B42" s="21" t="s">
        <v>70</v>
      </c>
      <c r="C42" s="18">
        <v>1986</v>
      </c>
      <c r="D42" s="18">
        <v>2</v>
      </c>
      <c r="E42" s="21" t="s">
        <v>20</v>
      </c>
      <c r="F42" s="21"/>
      <c r="G42" s="95">
        <v>2000</v>
      </c>
      <c r="H42" s="3">
        <v>78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64">
        <v>0</v>
      </c>
      <c r="X42" s="82">
        <f>IF(COUNT(H42:V42)&gt;2,LARGE(H42:V42,1)+LARGE(H42:V42,2),SUM(H42:V42))</f>
        <v>78</v>
      </c>
      <c r="Y42" s="83">
        <f>IF(X42&gt;W42,X42,W42)</f>
        <v>78</v>
      </c>
      <c r="Z42" s="84">
        <f>COUNT(H42:V42)</f>
        <v>1</v>
      </c>
    </row>
    <row r="43" spans="1:26" x14ac:dyDescent="0.3">
      <c r="A43" s="18">
        <v>41</v>
      </c>
      <c r="B43" s="17" t="s">
        <v>333</v>
      </c>
      <c r="C43" s="18">
        <v>2007</v>
      </c>
      <c r="D43" s="18">
        <v>1</v>
      </c>
      <c r="E43" s="17" t="s">
        <v>20</v>
      </c>
      <c r="F43" s="17" t="s">
        <v>109</v>
      </c>
      <c r="G43" s="95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64">
        <v>77</v>
      </c>
      <c r="X43" s="82">
        <f>IF(COUNT(H43:V43)&gt;2,LARGE(H43:V43,1)+LARGE(H43:V43,2),SUM(H43:V43))</f>
        <v>0</v>
      </c>
      <c r="Y43" s="83">
        <f>IF(X43&gt;W43,X43,W43)</f>
        <v>77</v>
      </c>
      <c r="Z43" s="84">
        <f>COUNT(H43:V43)</f>
        <v>0</v>
      </c>
    </row>
    <row r="44" spans="1:26" x14ac:dyDescent="0.3">
      <c r="A44" s="18">
        <v>42</v>
      </c>
      <c r="B44" s="17" t="s">
        <v>578</v>
      </c>
      <c r="C44" s="18">
        <v>2008</v>
      </c>
      <c r="D44" s="18" t="s">
        <v>30</v>
      </c>
      <c r="E44" s="17" t="s">
        <v>20</v>
      </c>
      <c r="F44" s="17" t="s">
        <v>576</v>
      </c>
      <c r="G44" s="95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75</v>
      </c>
      <c r="X44" s="82">
        <f>IF(COUNT(H44:V44)&gt;2,LARGE(H44:V44,1)+LARGE(H44:V44,2),SUM(H44:V44))</f>
        <v>0</v>
      </c>
      <c r="Y44" s="83">
        <f>IF(X44&gt;W44,X44,W44)</f>
        <v>75</v>
      </c>
      <c r="Z44" s="84">
        <f>COUNT(H44:V44)</f>
        <v>0</v>
      </c>
    </row>
    <row r="45" spans="1:26" x14ac:dyDescent="0.3">
      <c r="A45" s="18">
        <v>43</v>
      </c>
      <c r="B45" s="17" t="s">
        <v>551</v>
      </c>
      <c r="C45" s="18">
        <v>2014</v>
      </c>
      <c r="D45" s="18" t="s">
        <v>28</v>
      </c>
      <c r="E45" s="17" t="s">
        <v>20</v>
      </c>
      <c r="F45" s="17" t="s">
        <v>109</v>
      </c>
      <c r="G45" s="95">
        <v>2000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>
        <v>20</v>
      </c>
      <c r="T45" s="18"/>
      <c r="U45" s="18"/>
      <c r="V45" s="18"/>
      <c r="W45" s="64">
        <v>73</v>
      </c>
      <c r="X45" s="82">
        <f>IF(COUNT(H45:V45)&gt;2,LARGE(H45:V45,1)+LARGE(H45:V45,2),SUM(H45:V45))</f>
        <v>20</v>
      </c>
      <c r="Y45" s="83">
        <f>IF(X45&gt;W45,X45,W45)</f>
        <v>73</v>
      </c>
      <c r="Z45" s="84">
        <f>COUNT(H45:V45)</f>
        <v>1</v>
      </c>
    </row>
    <row r="46" spans="1:26" x14ac:dyDescent="0.3">
      <c r="A46" s="18">
        <v>44</v>
      </c>
      <c r="B46" s="17" t="s">
        <v>503</v>
      </c>
      <c r="C46" s="18">
        <v>2012</v>
      </c>
      <c r="D46" s="18" t="s">
        <v>19</v>
      </c>
      <c r="E46" s="17" t="s">
        <v>20</v>
      </c>
      <c r="F46" s="17" t="s">
        <v>476</v>
      </c>
      <c r="G46" s="95">
        <v>2000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>
        <v>10</v>
      </c>
      <c r="T46" s="18"/>
      <c r="U46" s="18"/>
      <c r="V46" s="18"/>
      <c r="W46" s="64">
        <v>72</v>
      </c>
      <c r="X46" s="82">
        <f>IF(COUNT(H46:V46)&gt;2,LARGE(H46:V46,1)+LARGE(H46:V46,2),SUM(H46:V46))</f>
        <v>10</v>
      </c>
      <c r="Y46" s="83">
        <f>IF(X46&gt;W46,X46,W46)</f>
        <v>72</v>
      </c>
      <c r="Z46" s="84">
        <f>COUNT(H46:V46)</f>
        <v>1</v>
      </c>
    </row>
    <row r="47" spans="1:26" x14ac:dyDescent="0.3">
      <c r="A47" s="18">
        <v>45</v>
      </c>
      <c r="B47" s="17" t="s">
        <v>622</v>
      </c>
      <c r="C47" s="18">
        <v>2010</v>
      </c>
      <c r="D47" s="18" t="s">
        <v>19</v>
      </c>
      <c r="E47" s="17" t="s">
        <v>20</v>
      </c>
      <c r="F47" s="17" t="s">
        <v>580</v>
      </c>
      <c r="G47" s="9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64">
        <v>69</v>
      </c>
      <c r="X47" s="82">
        <f>IF(COUNT(H47:V47)&gt;2,LARGE(H47:V47,1)+LARGE(H47:V47,2),SUM(H47:V47))</f>
        <v>0</v>
      </c>
      <c r="Y47" s="83">
        <f>IF(X47&gt;W47,X47,W47)</f>
        <v>69</v>
      </c>
      <c r="Z47" s="84">
        <f>COUNT(H47:V47)</f>
        <v>0</v>
      </c>
    </row>
    <row r="48" spans="1:26" x14ac:dyDescent="0.3">
      <c r="A48" s="18">
        <v>46</v>
      </c>
      <c r="B48" s="17" t="s">
        <v>198</v>
      </c>
      <c r="C48" s="18">
        <v>2007</v>
      </c>
      <c r="D48" s="18">
        <v>3</v>
      </c>
      <c r="E48" s="17" t="s">
        <v>35</v>
      </c>
      <c r="F48" s="17" t="s">
        <v>36</v>
      </c>
      <c r="G48" s="95">
        <v>2000</v>
      </c>
      <c r="H48" s="18">
        <v>69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64">
        <v>0</v>
      </c>
      <c r="X48" s="82">
        <f>IF(COUNT(H48:V48)&gt;2,LARGE(H48:V48,1)+LARGE(H48:V48,2),SUM(H48:V48))</f>
        <v>69</v>
      </c>
      <c r="Y48" s="83">
        <f>IF(X48&gt;W48,X48,W48)</f>
        <v>69</v>
      </c>
      <c r="Z48" s="84">
        <f>COUNT(H48:V48)</f>
        <v>1</v>
      </c>
    </row>
    <row r="49" spans="1:26" x14ac:dyDescent="0.3">
      <c r="A49" s="18">
        <v>47</v>
      </c>
      <c r="B49" s="17" t="s">
        <v>738</v>
      </c>
      <c r="C49" s="18">
        <v>2014</v>
      </c>
      <c r="D49" s="18" t="s">
        <v>28</v>
      </c>
      <c r="E49" s="17" t="s">
        <v>20</v>
      </c>
      <c r="F49" s="17" t="s">
        <v>583</v>
      </c>
      <c r="G49" s="95">
        <v>2000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64">
        <v>66</v>
      </c>
      <c r="X49" s="82">
        <f>IF(COUNT(H49:V49)&gt;2,LARGE(H49:V49,1)+LARGE(H49:V49,2),SUM(H49:V49))</f>
        <v>0</v>
      </c>
      <c r="Y49" s="83">
        <f>IF(X49&gt;W49,X49,W49)</f>
        <v>66</v>
      </c>
      <c r="Z49" s="84">
        <f>COUNT(H49:V49)</f>
        <v>0</v>
      </c>
    </row>
    <row r="50" spans="1:26" x14ac:dyDescent="0.3">
      <c r="A50" s="18">
        <v>48</v>
      </c>
      <c r="B50" s="17" t="s">
        <v>730</v>
      </c>
      <c r="C50" s="18">
        <v>2010</v>
      </c>
      <c r="D50" s="18">
        <v>3</v>
      </c>
      <c r="E50" s="17" t="s">
        <v>35</v>
      </c>
      <c r="F50" s="17" t="s">
        <v>731</v>
      </c>
      <c r="G50" s="95">
        <v>2000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66</v>
      </c>
      <c r="X50" s="82">
        <f>IF(COUNT(H50:V50)&gt;2,LARGE(H50:V50,1)+LARGE(H50:V50,2),SUM(H50:V50))</f>
        <v>0</v>
      </c>
      <c r="Y50" s="83">
        <f>IF(X50&gt;W50,X50,W50)</f>
        <v>66</v>
      </c>
      <c r="Z50" s="84">
        <f>COUNT(H50:V50)</f>
        <v>0</v>
      </c>
    </row>
    <row r="51" spans="1:26" x14ac:dyDescent="0.3">
      <c r="A51" s="18">
        <v>49</v>
      </c>
      <c r="B51" s="17" t="s">
        <v>281</v>
      </c>
      <c r="C51" s="18">
        <v>1989</v>
      </c>
      <c r="D51" s="18" t="s">
        <v>22</v>
      </c>
      <c r="E51" s="17" t="s">
        <v>20</v>
      </c>
      <c r="F51" s="17"/>
      <c r="G51" s="95">
        <v>2000</v>
      </c>
      <c r="H51" s="18">
        <v>66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0</v>
      </c>
      <c r="X51" s="82">
        <f>IF(COUNT(H51:V51)&gt;2,LARGE(H51:V51,1)+LARGE(H51:V51,2),SUM(H51:V51))</f>
        <v>66</v>
      </c>
      <c r="Y51" s="83">
        <f>IF(X51&gt;W51,X51,W51)</f>
        <v>66</v>
      </c>
      <c r="Z51" s="84">
        <f>COUNT(H51:V51)</f>
        <v>1</v>
      </c>
    </row>
    <row r="52" spans="1:26" x14ac:dyDescent="0.3">
      <c r="A52" s="18">
        <v>50</v>
      </c>
      <c r="B52" s="21" t="s">
        <v>84</v>
      </c>
      <c r="C52" s="18">
        <v>1996</v>
      </c>
      <c r="D52" s="18">
        <v>1</v>
      </c>
      <c r="E52" s="21" t="s">
        <v>20</v>
      </c>
      <c r="F52" s="21" t="s">
        <v>33</v>
      </c>
      <c r="G52" s="95">
        <v>2000</v>
      </c>
      <c r="H52" s="3">
        <v>57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64">
        <v>65</v>
      </c>
      <c r="X52" s="82">
        <f>IF(COUNT(H52:V52)&gt;2,LARGE(H52:V52,1)+LARGE(H52:V52,2),SUM(H52:V52))</f>
        <v>57</v>
      </c>
      <c r="Y52" s="83">
        <f>IF(X52&gt;W52,X52,W52)</f>
        <v>65</v>
      </c>
      <c r="Z52" s="84">
        <f>COUNT(H52:V52)</f>
        <v>1</v>
      </c>
    </row>
    <row r="53" spans="1:26" x14ac:dyDescent="0.3">
      <c r="A53" s="18">
        <v>51</v>
      </c>
      <c r="B53" s="17" t="s">
        <v>543</v>
      </c>
      <c r="C53" s="18">
        <v>2012</v>
      </c>
      <c r="D53" s="18" t="s">
        <v>115</v>
      </c>
      <c r="E53" s="17" t="s">
        <v>20</v>
      </c>
      <c r="F53" s="17" t="s">
        <v>109</v>
      </c>
      <c r="G53" s="95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>
        <v>24</v>
      </c>
      <c r="T53" s="18"/>
      <c r="U53" s="18"/>
      <c r="V53" s="18"/>
      <c r="W53" s="64">
        <v>65</v>
      </c>
      <c r="X53" s="82">
        <f>IF(COUNT(H53:V53)&gt;2,LARGE(H53:V53,1)+LARGE(H53:V53,2),SUM(H53:V53))</f>
        <v>24</v>
      </c>
      <c r="Y53" s="83">
        <f>IF(X53&gt;W53,X53,W53)</f>
        <v>65</v>
      </c>
      <c r="Z53" s="84">
        <f>COUNT(H53:V53)</f>
        <v>1</v>
      </c>
    </row>
    <row r="54" spans="1:26" x14ac:dyDescent="0.3">
      <c r="A54" s="18">
        <v>52</v>
      </c>
      <c r="B54" s="17" t="s">
        <v>444</v>
      </c>
      <c r="C54" s="18">
        <v>2011</v>
      </c>
      <c r="D54" s="18" t="s">
        <v>19</v>
      </c>
      <c r="E54" s="17" t="s">
        <v>20</v>
      </c>
      <c r="F54" s="17" t="s">
        <v>141</v>
      </c>
      <c r="G54" s="95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>
        <v>10</v>
      </c>
      <c r="T54" s="18"/>
      <c r="U54" s="18"/>
      <c r="V54" s="18"/>
      <c r="W54" s="64">
        <v>64</v>
      </c>
      <c r="X54" s="82">
        <f>IF(COUNT(H54:V54)&gt;2,LARGE(H54:V54,1)+LARGE(H54:V54,2),SUM(H54:V54))</f>
        <v>10</v>
      </c>
      <c r="Y54" s="83">
        <f>IF(X54&gt;W54,X54,W54)</f>
        <v>64</v>
      </c>
      <c r="Z54" s="84">
        <f>COUNT(H54:V54)</f>
        <v>1</v>
      </c>
    </row>
    <row r="55" spans="1:26" x14ac:dyDescent="0.3">
      <c r="A55" s="18">
        <v>53</v>
      </c>
      <c r="B55" s="17" t="s">
        <v>509</v>
      </c>
      <c r="C55" s="18">
        <v>2012</v>
      </c>
      <c r="D55" s="18" t="s">
        <v>19</v>
      </c>
      <c r="E55" s="17" t="s">
        <v>20</v>
      </c>
      <c r="F55" s="17" t="s">
        <v>476</v>
      </c>
      <c r="G55" s="9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>
        <v>5</v>
      </c>
      <c r="T55" s="18"/>
      <c r="U55" s="18"/>
      <c r="V55" s="18"/>
      <c r="W55" s="64">
        <v>63</v>
      </c>
      <c r="X55" s="82">
        <f>IF(COUNT(H55:V55)&gt;2,LARGE(H55:V55,1)+LARGE(H55:V55,2),SUM(H55:V55))</f>
        <v>5</v>
      </c>
      <c r="Y55" s="83">
        <f>IF(X55&gt;W55,X55,W55)</f>
        <v>63</v>
      </c>
      <c r="Z55" s="84">
        <f>COUNT(H55:V55)</f>
        <v>1</v>
      </c>
    </row>
    <row r="56" spans="1:26" x14ac:dyDescent="0.3">
      <c r="A56" s="18">
        <v>54</v>
      </c>
      <c r="B56" s="17" t="s">
        <v>323</v>
      </c>
      <c r="C56" s="18">
        <v>2007</v>
      </c>
      <c r="D56" s="18">
        <v>1</v>
      </c>
      <c r="E56" s="17" t="s">
        <v>20</v>
      </c>
      <c r="F56" s="17" t="s">
        <v>21</v>
      </c>
      <c r="G56" s="95"/>
      <c r="H56" s="18">
        <v>15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64">
        <v>60</v>
      </c>
      <c r="X56" s="82">
        <f>IF(COUNT(H56:V56)&gt;2,LARGE(H56:V56,1)+LARGE(H56:V56,2),SUM(H56:V56))</f>
        <v>15</v>
      </c>
      <c r="Y56" s="83">
        <f>IF(X56&gt;W56,X56,W56)</f>
        <v>60</v>
      </c>
      <c r="Z56" s="84">
        <f>COUNT(H56:V56)</f>
        <v>1</v>
      </c>
    </row>
    <row r="57" spans="1:26" x14ac:dyDescent="0.3">
      <c r="A57" s="18">
        <v>55</v>
      </c>
      <c r="B57" s="21" t="s">
        <v>99</v>
      </c>
      <c r="C57" s="18">
        <v>1983</v>
      </c>
      <c r="D57" s="18">
        <v>1</v>
      </c>
      <c r="E57" s="21" t="s">
        <v>20</v>
      </c>
      <c r="F57" s="21" t="s">
        <v>359</v>
      </c>
      <c r="G57" s="95"/>
      <c r="H57" s="3">
        <v>60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64">
        <v>0</v>
      </c>
      <c r="X57" s="82">
        <f>IF(COUNT(H57:V57)&gt;2,LARGE(H57:V57,1)+LARGE(H57:V57,2),SUM(H57:V57))</f>
        <v>60</v>
      </c>
      <c r="Y57" s="83">
        <f>IF(X57&gt;W57,X57,W57)</f>
        <v>60</v>
      </c>
      <c r="Z57" s="84">
        <f>COUNT(H57:V57)</f>
        <v>1</v>
      </c>
    </row>
    <row r="58" spans="1:26" x14ac:dyDescent="0.3">
      <c r="A58" s="18">
        <v>56</v>
      </c>
      <c r="B58" s="17" t="s">
        <v>557</v>
      </c>
      <c r="C58" s="18">
        <v>2011</v>
      </c>
      <c r="D58" s="18" t="s">
        <v>19</v>
      </c>
      <c r="E58" s="17" t="s">
        <v>20</v>
      </c>
      <c r="F58" s="17" t="s">
        <v>21</v>
      </c>
      <c r="G58" s="95">
        <v>2000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>
        <v>28</v>
      </c>
      <c r="T58" s="18"/>
      <c r="U58" s="18"/>
      <c r="V58" s="18"/>
      <c r="W58" s="64">
        <v>57</v>
      </c>
      <c r="X58" s="82">
        <f>IF(COUNT(H58:V58)&gt;2,LARGE(H58:V58,1)+LARGE(H58:V58,2),SUM(H58:V58))</f>
        <v>28</v>
      </c>
      <c r="Y58" s="83">
        <f>IF(X58&gt;W58,X58,W58)</f>
        <v>57</v>
      </c>
      <c r="Z58" s="84">
        <f>COUNT(H58:V58)</f>
        <v>1</v>
      </c>
    </row>
    <row r="59" spans="1:26" x14ac:dyDescent="0.3">
      <c r="A59" s="18">
        <v>57</v>
      </c>
      <c r="B59" s="17" t="s">
        <v>716</v>
      </c>
      <c r="C59" s="18">
        <v>2011</v>
      </c>
      <c r="D59" s="18" t="s">
        <v>115</v>
      </c>
      <c r="E59" s="17" t="s">
        <v>20</v>
      </c>
      <c r="F59" s="17" t="s">
        <v>517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>
        <v>16</v>
      </c>
      <c r="T59" s="18"/>
      <c r="U59" s="18"/>
      <c r="V59" s="18"/>
      <c r="W59" s="64">
        <v>57</v>
      </c>
      <c r="X59" s="82">
        <f>IF(COUNT(H59:V59)&gt;2,LARGE(H59:V59,1)+LARGE(H59:V59,2),SUM(H59:V59))</f>
        <v>16</v>
      </c>
      <c r="Y59" s="83">
        <f>IF(X59&gt;W59,X59,W59)</f>
        <v>57</v>
      </c>
      <c r="Z59" s="84">
        <f>COUNT(H59:V59)</f>
        <v>1</v>
      </c>
    </row>
    <row r="60" spans="1:26" x14ac:dyDescent="0.3">
      <c r="A60" s="18">
        <v>58</v>
      </c>
      <c r="B60" s="17" t="s">
        <v>388</v>
      </c>
      <c r="C60" s="18">
        <v>2011</v>
      </c>
      <c r="D60" s="18" t="s">
        <v>19</v>
      </c>
      <c r="E60" s="17" t="s">
        <v>20</v>
      </c>
      <c r="F60" s="17" t="s">
        <v>21</v>
      </c>
      <c r="G60" s="95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>
        <v>21</v>
      </c>
      <c r="T60" s="18"/>
      <c r="U60" s="18"/>
      <c r="V60" s="18"/>
      <c r="W60" s="64">
        <v>55</v>
      </c>
      <c r="X60" s="82">
        <f>IF(COUNT(H60:V60)&gt;2,LARGE(H60:V60,1)+LARGE(H60:V60,2),SUM(H60:V60))</f>
        <v>21</v>
      </c>
      <c r="Y60" s="83">
        <f>IF(X60&gt;W60,X60,W60)</f>
        <v>55</v>
      </c>
      <c r="Z60" s="84">
        <f>COUNT(H60:V60)</f>
        <v>1</v>
      </c>
    </row>
    <row r="61" spans="1:26" x14ac:dyDescent="0.3">
      <c r="A61" s="18">
        <v>59</v>
      </c>
      <c r="B61" s="17" t="s">
        <v>513</v>
      </c>
      <c r="C61" s="18">
        <v>2010</v>
      </c>
      <c r="D61" s="18" t="s">
        <v>19</v>
      </c>
      <c r="E61" s="17" t="s">
        <v>20</v>
      </c>
      <c r="F61" s="17" t="s">
        <v>247</v>
      </c>
      <c r="G61" s="95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64">
        <v>55</v>
      </c>
      <c r="X61" s="82">
        <f>IF(COUNT(H61:V61)&gt;2,LARGE(H61:V61,1)+LARGE(H61:V61,2),SUM(H61:V61))</f>
        <v>0</v>
      </c>
      <c r="Y61" s="83">
        <f>IF(X61&gt;W61,X61,W61)</f>
        <v>55</v>
      </c>
      <c r="Z61" s="84">
        <f>COUNT(H61:V61)</f>
        <v>0</v>
      </c>
    </row>
    <row r="62" spans="1:26" x14ac:dyDescent="0.3">
      <c r="A62" s="18">
        <v>60</v>
      </c>
      <c r="B62" s="17" t="s">
        <v>504</v>
      </c>
      <c r="C62" s="18">
        <v>2013</v>
      </c>
      <c r="D62" s="18" t="s">
        <v>19</v>
      </c>
      <c r="E62" s="17" t="s">
        <v>20</v>
      </c>
      <c r="F62" s="17" t="s">
        <v>474</v>
      </c>
      <c r="G62" s="95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64">
        <v>54</v>
      </c>
      <c r="X62" s="82">
        <f>IF(COUNT(H62:V62)&gt;2,LARGE(H62:V62,1)+LARGE(H62:V62,2),SUM(H62:V62))</f>
        <v>0</v>
      </c>
      <c r="Y62" s="83">
        <f>IF(X62&gt;W62,X62,W62)</f>
        <v>54</v>
      </c>
      <c r="Z62" s="84">
        <f>COUNT(H62:V62)</f>
        <v>0</v>
      </c>
    </row>
    <row r="63" spans="1:26" x14ac:dyDescent="0.3">
      <c r="A63" s="18">
        <v>61</v>
      </c>
      <c r="B63" s="17" t="s">
        <v>614</v>
      </c>
      <c r="C63" s="18">
        <v>2014</v>
      </c>
      <c r="D63" s="18" t="s">
        <v>19</v>
      </c>
      <c r="E63" s="17" t="s">
        <v>20</v>
      </c>
      <c r="F63" s="17" t="s">
        <v>540</v>
      </c>
      <c r="G63" s="95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64">
        <v>52</v>
      </c>
      <c r="X63" s="82">
        <f>IF(COUNT(H63:V63)&gt;2,LARGE(H63:V63,1)+LARGE(H63:V63,2),SUM(H63:V63))</f>
        <v>0</v>
      </c>
      <c r="Y63" s="83">
        <f>IF(X63&gt;W63,X63,W63)</f>
        <v>52</v>
      </c>
      <c r="Z63" s="84">
        <f>COUNT(H63:V63)</f>
        <v>0</v>
      </c>
    </row>
    <row r="64" spans="1:26" x14ac:dyDescent="0.3">
      <c r="A64" s="18">
        <v>62</v>
      </c>
      <c r="B64" s="17" t="s">
        <v>626</v>
      </c>
      <c r="C64" s="18">
        <v>2012</v>
      </c>
      <c r="D64" s="18" t="s">
        <v>115</v>
      </c>
      <c r="E64" s="17" t="s">
        <v>20</v>
      </c>
      <c r="F64" s="17" t="s">
        <v>615</v>
      </c>
      <c r="G64" s="95">
        <v>2000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>
        <v>26</v>
      </c>
      <c r="T64" s="18"/>
      <c r="U64" s="18"/>
      <c r="V64" s="18"/>
      <c r="W64" s="64">
        <v>52</v>
      </c>
      <c r="X64" s="82">
        <f>IF(COUNT(H64:V64)&gt;2,LARGE(H64:V64,1)+LARGE(H64:V64,2),SUM(H64:V64))</f>
        <v>26</v>
      </c>
      <c r="Y64" s="83">
        <f>IF(X64&gt;W64,X64,W64)</f>
        <v>52</v>
      </c>
      <c r="Z64" s="84">
        <f>COUNT(H64:V64)</f>
        <v>1</v>
      </c>
    </row>
    <row r="65" spans="1:26" x14ac:dyDescent="0.3">
      <c r="A65" s="18">
        <v>63</v>
      </c>
      <c r="B65" s="17" t="s">
        <v>756</v>
      </c>
      <c r="C65" s="18">
        <v>1987</v>
      </c>
      <c r="D65" s="18">
        <v>1</v>
      </c>
      <c r="E65" s="17" t="s">
        <v>35</v>
      </c>
      <c r="F65" s="17" t="s">
        <v>36</v>
      </c>
      <c r="G65" s="18"/>
      <c r="H65" s="18">
        <v>51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64">
        <v>0</v>
      </c>
      <c r="X65" s="82">
        <f>IF(COUNT(H65:V65)&gt;2,LARGE(H65:V65,1)+LARGE(H65:V65,2),SUM(H65:V65))</f>
        <v>51</v>
      </c>
      <c r="Y65" s="83">
        <f>IF(X65&gt;W65,X65,W65)</f>
        <v>51</v>
      </c>
      <c r="Z65" s="84">
        <f>COUNT(H65:V65)</f>
        <v>1</v>
      </c>
    </row>
    <row r="66" spans="1:26" x14ac:dyDescent="0.3">
      <c r="A66" s="18">
        <v>64</v>
      </c>
      <c r="B66" s="17" t="s">
        <v>617</v>
      </c>
      <c r="C66" s="18">
        <v>2012</v>
      </c>
      <c r="D66" s="18" t="s">
        <v>115</v>
      </c>
      <c r="E66" s="17" t="s">
        <v>20</v>
      </c>
      <c r="F66" s="17" t="s">
        <v>580</v>
      </c>
      <c r="G66" s="9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64">
        <v>50</v>
      </c>
      <c r="X66" s="82">
        <f>IF(COUNT(H66:V66)&gt;2,LARGE(H66:V66,1)+LARGE(H66:V66,2),SUM(H66:V66))</f>
        <v>0</v>
      </c>
      <c r="Y66" s="83">
        <f>IF(X66&gt;W66,X66,W66)</f>
        <v>50</v>
      </c>
      <c r="Z66" s="84">
        <f>COUNT(H66:V66)</f>
        <v>0</v>
      </c>
    </row>
    <row r="67" spans="1:26" x14ac:dyDescent="0.3">
      <c r="A67" s="18">
        <v>65</v>
      </c>
      <c r="B67" s="17" t="s">
        <v>616</v>
      </c>
      <c r="C67" s="18">
        <v>2012</v>
      </c>
      <c r="D67" s="18" t="s">
        <v>115</v>
      </c>
      <c r="E67" s="17" t="s">
        <v>20</v>
      </c>
      <c r="F67" s="17" t="s">
        <v>580</v>
      </c>
      <c r="G67" s="95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>
        <v>27</v>
      </c>
      <c r="T67" s="18"/>
      <c r="U67" s="18"/>
      <c r="V67" s="18"/>
      <c r="W67" s="64">
        <v>50</v>
      </c>
      <c r="X67" s="82">
        <f>IF(COUNT(H67:V67)&gt;2,LARGE(H67:V67,1)+LARGE(H67:V67,2),SUM(H67:V67))</f>
        <v>27</v>
      </c>
      <c r="Y67" s="83">
        <f>IF(X67&gt;W67,X67,W67)</f>
        <v>50</v>
      </c>
      <c r="Z67" s="84">
        <f>COUNT(H67:V67)</f>
        <v>1</v>
      </c>
    </row>
    <row r="68" spans="1:26" x14ac:dyDescent="0.3">
      <c r="A68" s="18">
        <v>66</v>
      </c>
      <c r="B68" s="17" t="s">
        <v>195</v>
      </c>
      <c r="C68" s="18">
        <v>2008</v>
      </c>
      <c r="D68" s="18" t="s">
        <v>19</v>
      </c>
      <c r="E68" s="17" t="s">
        <v>35</v>
      </c>
      <c r="F68" s="17" t="s">
        <v>193</v>
      </c>
      <c r="G68" s="95">
        <v>2000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64">
        <v>49</v>
      </c>
      <c r="X68" s="82">
        <f>IF(COUNT(H68:V68)&gt;2,LARGE(H68:V68,1)+LARGE(H68:V68,2),SUM(H68:V68))</f>
        <v>0</v>
      </c>
      <c r="Y68" s="83">
        <f>IF(X68&gt;W68,X68,W68)</f>
        <v>49</v>
      </c>
      <c r="Z68" s="84">
        <f>COUNT(H68:V68)</f>
        <v>0</v>
      </c>
    </row>
    <row r="69" spans="1:26" x14ac:dyDescent="0.3">
      <c r="A69" s="18">
        <v>67</v>
      </c>
      <c r="B69" s="17" t="s">
        <v>605</v>
      </c>
      <c r="C69" s="18">
        <v>2015</v>
      </c>
      <c r="D69" s="18" t="s">
        <v>19</v>
      </c>
      <c r="E69" s="17" t="s">
        <v>20</v>
      </c>
      <c r="F69" s="17" t="s">
        <v>583</v>
      </c>
      <c r="G69" s="95">
        <v>2000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49</v>
      </c>
      <c r="X69" s="82">
        <f>IF(COUNT(H69:V69)&gt;2,LARGE(H69:V69,1)+LARGE(H69:V69,2),SUM(H69:V69))</f>
        <v>0</v>
      </c>
      <c r="Y69" s="83">
        <f>IF(X69&gt;W69,X69,W69)</f>
        <v>49</v>
      </c>
      <c r="Z69" s="84">
        <f>COUNT(H69:V69)</f>
        <v>0</v>
      </c>
    </row>
    <row r="70" spans="1:26" x14ac:dyDescent="0.3">
      <c r="A70" s="18">
        <v>68</v>
      </c>
      <c r="B70" s="17" t="s">
        <v>729</v>
      </c>
      <c r="C70" s="18">
        <v>2013</v>
      </c>
      <c r="D70" s="18" t="s">
        <v>19</v>
      </c>
      <c r="E70" s="17" t="s">
        <v>20</v>
      </c>
      <c r="F70" s="17" t="s">
        <v>517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64">
        <v>47</v>
      </c>
      <c r="X70" s="82">
        <f>IF(COUNT(H70:V70)&gt;2,LARGE(H70:V70,1)+LARGE(H70:V70,2),SUM(H70:V70))</f>
        <v>0</v>
      </c>
      <c r="Y70" s="83">
        <f>IF(X70&gt;W70,X70,W70)</f>
        <v>47</v>
      </c>
      <c r="Z70" s="84">
        <f>COUNT(H70:V70)</f>
        <v>0</v>
      </c>
    </row>
    <row r="71" spans="1:26" x14ac:dyDescent="0.3">
      <c r="A71" s="18">
        <v>69</v>
      </c>
      <c r="B71" s="17" t="s">
        <v>552</v>
      </c>
      <c r="C71" s="18">
        <v>2012</v>
      </c>
      <c r="D71" s="18" t="s">
        <v>115</v>
      </c>
      <c r="E71" s="17" t="s">
        <v>20</v>
      </c>
      <c r="F71" s="17" t="s">
        <v>109</v>
      </c>
      <c r="G71" s="95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64">
        <v>46</v>
      </c>
      <c r="X71" s="82">
        <f>IF(COUNT(H71:V71)&gt;2,LARGE(H71:V71,1)+LARGE(H71:V71,2),SUM(H71:V71))</f>
        <v>0</v>
      </c>
      <c r="Y71" s="83">
        <f>IF(X71&gt;W71,X71,W71)</f>
        <v>46</v>
      </c>
      <c r="Z71" s="84">
        <f>COUNT(H71:V71)</f>
        <v>0</v>
      </c>
    </row>
    <row r="72" spans="1:26" x14ac:dyDescent="0.3">
      <c r="A72" s="18">
        <v>70</v>
      </c>
      <c r="B72" s="17" t="s">
        <v>623</v>
      </c>
      <c r="C72" s="18">
        <v>2010</v>
      </c>
      <c r="D72" s="18" t="s">
        <v>19</v>
      </c>
      <c r="E72" s="17" t="s">
        <v>20</v>
      </c>
      <c r="F72" s="17" t="s">
        <v>621</v>
      </c>
      <c r="G72" s="9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64">
        <v>46</v>
      </c>
      <c r="X72" s="82">
        <f>IF(COUNT(H72:V72)&gt;2,LARGE(H72:V72,1)+LARGE(H72:V72,2),SUM(H72:V72))</f>
        <v>0</v>
      </c>
      <c r="Y72" s="83">
        <f>IF(X72&gt;W72,X72,W72)</f>
        <v>46</v>
      </c>
      <c r="Z72" s="84">
        <f>COUNT(H72:V72)</f>
        <v>0</v>
      </c>
    </row>
    <row r="73" spans="1:26" x14ac:dyDescent="0.3">
      <c r="A73" s="18">
        <v>71</v>
      </c>
      <c r="B73" s="17" t="s">
        <v>654</v>
      </c>
      <c r="C73" s="18">
        <v>2008</v>
      </c>
      <c r="D73" s="18" t="s">
        <v>650</v>
      </c>
      <c r="E73" s="17" t="s">
        <v>651</v>
      </c>
      <c r="F73" s="17" t="s">
        <v>652</v>
      </c>
      <c r="G73" s="95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44</v>
      </c>
      <c r="X73" s="82">
        <f>IF(COUNT(H73:V73)&gt;2,LARGE(H73:V73,1)+LARGE(H73:V73,2),SUM(H73:V73))</f>
        <v>0</v>
      </c>
      <c r="Y73" s="83">
        <f>IF(X73&gt;W73,X73,W73)</f>
        <v>44</v>
      </c>
      <c r="Z73" s="84">
        <f>COUNT(H73:V73)</f>
        <v>0</v>
      </c>
    </row>
    <row r="74" spans="1:26" x14ac:dyDescent="0.3">
      <c r="A74" s="18">
        <v>72</v>
      </c>
      <c r="B74" s="17" t="s">
        <v>718</v>
      </c>
      <c r="C74" s="18">
        <v>2008</v>
      </c>
      <c r="D74" s="18" t="s">
        <v>28</v>
      </c>
      <c r="E74" s="17" t="s">
        <v>20</v>
      </c>
      <c r="F74" s="17" t="s">
        <v>517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44</v>
      </c>
      <c r="X74" s="82">
        <f>IF(COUNT(H74:V74)&gt;2,LARGE(H74:V74,1)+LARGE(H74:V74,2),SUM(H74:V74))</f>
        <v>0</v>
      </c>
      <c r="Y74" s="83">
        <f>IF(X74&gt;W74,X74,W74)</f>
        <v>44</v>
      </c>
      <c r="Z74" s="84">
        <f>COUNT(H74:V74)</f>
        <v>0</v>
      </c>
    </row>
    <row r="75" spans="1:26" x14ac:dyDescent="0.3">
      <c r="A75" s="18">
        <v>73</v>
      </c>
      <c r="B75" s="17" t="s">
        <v>609</v>
      </c>
      <c r="C75" s="18">
        <v>2014</v>
      </c>
      <c r="D75" s="18" t="s">
        <v>19</v>
      </c>
      <c r="E75" s="17" t="s">
        <v>20</v>
      </c>
      <c r="F75" s="17" t="s">
        <v>540</v>
      </c>
      <c r="G75" s="95">
        <v>2000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64">
        <v>44</v>
      </c>
      <c r="X75" s="82">
        <f>IF(COUNT(H75:V75)&gt;2,LARGE(H75:V75,1)+LARGE(H75:V75,2),SUM(H75:V75))</f>
        <v>0</v>
      </c>
      <c r="Y75" s="83">
        <f>IF(X75&gt;W75,X75,W75)</f>
        <v>44</v>
      </c>
      <c r="Z75" s="84">
        <f>COUNT(H75:V75)</f>
        <v>0</v>
      </c>
    </row>
    <row r="76" spans="1:26" x14ac:dyDescent="0.3">
      <c r="A76" s="18">
        <v>74</v>
      </c>
      <c r="B76" s="17" t="s">
        <v>660</v>
      </c>
      <c r="C76" s="18">
        <v>2014</v>
      </c>
      <c r="D76" s="18" t="s">
        <v>19</v>
      </c>
      <c r="E76" s="17" t="s">
        <v>20</v>
      </c>
      <c r="F76" s="17" t="s">
        <v>474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64">
        <v>42</v>
      </c>
      <c r="X76" s="82">
        <f>IF(COUNT(H76:V76)&gt;2,LARGE(H76:V76,1)+LARGE(H76:V76,2),SUM(H76:V76))</f>
        <v>0</v>
      </c>
      <c r="Y76" s="83">
        <f>IF(X76&gt;W76,X76,W76)</f>
        <v>42</v>
      </c>
      <c r="Z76" s="84">
        <f>COUNT(H76:V76)</f>
        <v>0</v>
      </c>
    </row>
    <row r="77" spans="1:26" x14ac:dyDescent="0.3">
      <c r="A77" s="18">
        <v>75</v>
      </c>
      <c r="B77" s="17" t="s">
        <v>655</v>
      </c>
      <c r="C77" s="18">
        <v>2012</v>
      </c>
      <c r="D77" s="18" t="s">
        <v>19</v>
      </c>
      <c r="E77" s="17" t="s">
        <v>20</v>
      </c>
      <c r="F77" s="17" t="s">
        <v>247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42</v>
      </c>
      <c r="X77" s="82">
        <f>IF(COUNT(H77:V77)&gt;2,LARGE(H77:V77,1)+LARGE(H77:V77,2),SUM(H77:V77))</f>
        <v>0</v>
      </c>
      <c r="Y77" s="83">
        <f>IF(X77&gt;W77,X77,W77)</f>
        <v>42</v>
      </c>
      <c r="Z77" s="84">
        <f>COUNT(H77:V77)</f>
        <v>0</v>
      </c>
    </row>
    <row r="78" spans="1:26" x14ac:dyDescent="0.3">
      <c r="A78" s="18">
        <v>76</v>
      </c>
      <c r="B78" s="17" t="s">
        <v>389</v>
      </c>
      <c r="C78" s="18">
        <v>2009</v>
      </c>
      <c r="D78" s="18">
        <v>2</v>
      </c>
      <c r="E78" s="17" t="s">
        <v>20</v>
      </c>
      <c r="F78" s="17" t="s">
        <v>21</v>
      </c>
      <c r="G78" s="95">
        <v>2000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41</v>
      </c>
      <c r="X78" s="82">
        <f>IF(COUNT(H78:V78)&gt;2,LARGE(H78:V78,1)+LARGE(H78:V78,2),SUM(H78:V78))</f>
        <v>0</v>
      </c>
      <c r="Y78" s="83">
        <f>IF(X78&gt;W78,X78,W78)</f>
        <v>41</v>
      </c>
      <c r="Z78" s="84">
        <f>COUNT(H78:V78)</f>
        <v>0</v>
      </c>
    </row>
    <row r="79" spans="1:26" x14ac:dyDescent="0.3">
      <c r="A79" s="18">
        <v>77</v>
      </c>
      <c r="B79" s="17" t="s">
        <v>258</v>
      </c>
      <c r="C79" s="18">
        <v>2009</v>
      </c>
      <c r="D79" s="18">
        <v>3</v>
      </c>
      <c r="E79" s="17" t="s">
        <v>20</v>
      </c>
      <c r="F79" s="17" t="s">
        <v>21</v>
      </c>
      <c r="G79" s="95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41</v>
      </c>
      <c r="X79" s="82">
        <f>IF(COUNT(H79:V79)&gt;2,LARGE(H79:V79,1)+LARGE(H79:V79,2),SUM(H79:V79))</f>
        <v>0</v>
      </c>
      <c r="Y79" s="83">
        <f>IF(X79&gt;W79,X79,W79)</f>
        <v>41</v>
      </c>
      <c r="Z79" s="84">
        <f>COUNT(H79:V79)</f>
        <v>0</v>
      </c>
    </row>
    <row r="80" spans="1:26" x14ac:dyDescent="0.3">
      <c r="A80" s="18">
        <v>78</v>
      </c>
      <c r="B80" s="17" t="s">
        <v>439</v>
      </c>
      <c r="C80" s="18">
        <v>2010</v>
      </c>
      <c r="D80" s="18">
        <v>3</v>
      </c>
      <c r="E80" s="17" t="s">
        <v>20</v>
      </c>
      <c r="F80" s="17" t="s">
        <v>21</v>
      </c>
      <c r="G80" s="9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64">
        <v>40</v>
      </c>
      <c r="X80" s="82">
        <f>IF(COUNT(H80:V80)&gt;2,LARGE(H80:V80,1)+LARGE(H80:V80,2),SUM(H80:V80))</f>
        <v>0</v>
      </c>
      <c r="Y80" s="83">
        <f>IF(X80&gt;W80,X80,W80)</f>
        <v>40</v>
      </c>
      <c r="Z80" s="84">
        <f>COUNT(H80:V80)</f>
        <v>0</v>
      </c>
    </row>
    <row r="81" spans="1:26" x14ac:dyDescent="0.3">
      <c r="A81" s="18">
        <v>79</v>
      </c>
      <c r="B81" s="17" t="s">
        <v>700</v>
      </c>
      <c r="C81" s="18">
        <v>2016</v>
      </c>
      <c r="D81" s="18" t="s">
        <v>19</v>
      </c>
      <c r="E81" s="17" t="s">
        <v>20</v>
      </c>
      <c r="F81" s="17" t="s">
        <v>540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38</v>
      </c>
      <c r="X81" s="82">
        <f>IF(COUNT(H81:V81)&gt;2,LARGE(H81:V81,1)+LARGE(H81:V81,2),SUM(H81:V81))</f>
        <v>0</v>
      </c>
      <c r="Y81" s="83">
        <f>IF(X81&gt;W81,X81,W81)</f>
        <v>38</v>
      </c>
      <c r="Z81" s="84">
        <f>COUNT(H81:V81)</f>
        <v>0</v>
      </c>
    </row>
    <row r="82" spans="1:26" x14ac:dyDescent="0.3">
      <c r="A82" s="18">
        <v>80</v>
      </c>
      <c r="B82" s="17" t="s">
        <v>514</v>
      </c>
      <c r="C82" s="18">
        <v>2010</v>
      </c>
      <c r="D82" s="18" t="s">
        <v>19</v>
      </c>
      <c r="E82" s="17" t="s">
        <v>20</v>
      </c>
      <c r="F82" s="17" t="s">
        <v>247</v>
      </c>
      <c r="G82" s="95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38</v>
      </c>
      <c r="X82" s="82">
        <f>IF(COUNT(H82:V82)&gt;2,LARGE(H82:V82,1)+LARGE(H82:V82,2),SUM(H82:V82))</f>
        <v>0</v>
      </c>
      <c r="Y82" s="83">
        <f>IF(X82&gt;W82,X82,W82)</f>
        <v>38</v>
      </c>
      <c r="Z82" s="84">
        <f>COUNT(H82:V82)</f>
        <v>0</v>
      </c>
    </row>
    <row r="83" spans="1:26" x14ac:dyDescent="0.3">
      <c r="A83" s="18">
        <v>81</v>
      </c>
      <c r="B83" s="17" t="s">
        <v>620</v>
      </c>
      <c r="C83" s="18">
        <v>2009</v>
      </c>
      <c r="D83" s="18" t="s">
        <v>19</v>
      </c>
      <c r="E83" s="17" t="s">
        <v>20</v>
      </c>
      <c r="F83" s="17" t="s">
        <v>621</v>
      </c>
      <c r="G83" s="95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38</v>
      </c>
      <c r="X83" s="82">
        <f>IF(COUNT(H83:V83)&gt;2,LARGE(H83:V83,1)+LARGE(H83:V83,2),SUM(H83:V83))</f>
        <v>0</v>
      </c>
      <c r="Y83" s="83">
        <f>IF(X83&gt;W83,X83,W83)</f>
        <v>38</v>
      </c>
      <c r="Z83" s="84">
        <f>COUNT(H83:V83)</f>
        <v>0</v>
      </c>
    </row>
    <row r="84" spans="1:26" x14ac:dyDescent="0.3">
      <c r="A84" s="18">
        <v>82</v>
      </c>
      <c r="B84" s="17" t="s">
        <v>657</v>
      </c>
      <c r="C84" s="18">
        <v>2013</v>
      </c>
      <c r="D84" s="18" t="s">
        <v>19</v>
      </c>
      <c r="E84" s="17" t="s">
        <v>20</v>
      </c>
      <c r="F84" s="17" t="s">
        <v>540</v>
      </c>
      <c r="G84" s="95">
        <v>2000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>
        <v>23</v>
      </c>
      <c r="T84" s="18"/>
      <c r="U84" s="18"/>
      <c r="V84" s="18"/>
      <c r="W84" s="64">
        <v>38</v>
      </c>
      <c r="X84" s="82">
        <f>IF(COUNT(H84:V84)&gt;2,LARGE(H84:V84,1)+LARGE(H84:V84,2),SUM(H84:V84))</f>
        <v>23</v>
      </c>
      <c r="Y84" s="83">
        <f>IF(X84&gt;W84,X84,W84)</f>
        <v>38</v>
      </c>
      <c r="Z84" s="84">
        <f>COUNT(H84:V84)</f>
        <v>1</v>
      </c>
    </row>
    <row r="85" spans="1:26" x14ac:dyDescent="0.3">
      <c r="A85" s="18">
        <v>83</v>
      </c>
      <c r="B85" s="17" t="s">
        <v>647</v>
      </c>
      <c r="C85" s="18">
        <v>2014</v>
      </c>
      <c r="D85" s="18" t="s">
        <v>19</v>
      </c>
      <c r="E85" s="17" t="s">
        <v>20</v>
      </c>
      <c r="F85" s="17" t="s">
        <v>540</v>
      </c>
      <c r="G85" s="95">
        <v>2000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64">
        <v>37</v>
      </c>
      <c r="X85" s="82">
        <f>IF(COUNT(H85:V85)&gt;2,LARGE(H85:V85,1)+LARGE(H85:V85,2),SUM(H85:V85))</f>
        <v>0</v>
      </c>
      <c r="Y85" s="83">
        <f>IF(X85&gt;W85,X85,W85)</f>
        <v>37</v>
      </c>
      <c r="Z85" s="84">
        <f>COUNT(H85:V85)</f>
        <v>0</v>
      </c>
    </row>
    <row r="86" spans="1:26" x14ac:dyDescent="0.3">
      <c r="A86" s="18">
        <v>84</v>
      </c>
      <c r="B86" s="17" t="s">
        <v>541</v>
      </c>
      <c r="C86" s="18">
        <v>2012</v>
      </c>
      <c r="D86" s="18" t="s">
        <v>115</v>
      </c>
      <c r="E86" s="17" t="s">
        <v>20</v>
      </c>
      <c r="F86" s="17" t="s">
        <v>109</v>
      </c>
      <c r="G86" s="9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64">
        <v>37</v>
      </c>
      <c r="X86" s="82">
        <f>IF(COUNT(H86:V86)&gt;2,LARGE(H86:V86,1)+LARGE(H86:V86,2),SUM(H86:V86))</f>
        <v>0</v>
      </c>
      <c r="Y86" s="83">
        <f>IF(X86&gt;W86,X86,W86)</f>
        <v>37</v>
      </c>
      <c r="Z86" s="84">
        <f>COUNT(H86:V86)</f>
        <v>0</v>
      </c>
    </row>
    <row r="87" spans="1:26" x14ac:dyDescent="0.3">
      <c r="A87" s="18">
        <v>85</v>
      </c>
      <c r="B87" s="17" t="s">
        <v>549</v>
      </c>
      <c r="C87" s="18">
        <v>2012</v>
      </c>
      <c r="D87" s="18" t="s">
        <v>19</v>
      </c>
      <c r="E87" s="17" t="s">
        <v>20</v>
      </c>
      <c r="F87" s="17" t="s">
        <v>540</v>
      </c>
      <c r="G87" s="95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>
        <v>13</v>
      </c>
      <c r="T87" s="18"/>
      <c r="U87" s="18"/>
      <c r="V87" s="18"/>
      <c r="W87" s="64">
        <v>36</v>
      </c>
      <c r="X87" s="82">
        <f>IF(COUNT(H87:V87)&gt;2,LARGE(H87:V87,1)+LARGE(H87:V87,2),SUM(H87:V87))</f>
        <v>13</v>
      </c>
      <c r="Y87" s="83">
        <f>IF(X87&gt;W87,X87,W87)</f>
        <v>36</v>
      </c>
      <c r="Z87" s="84">
        <f>COUNT(H87:V87)</f>
        <v>1</v>
      </c>
    </row>
    <row r="88" spans="1:26" x14ac:dyDescent="0.3">
      <c r="A88" s="18">
        <v>86</v>
      </c>
      <c r="B88" s="17" t="s">
        <v>717</v>
      </c>
      <c r="C88" s="18">
        <v>2011</v>
      </c>
      <c r="D88" s="18" t="s">
        <v>115</v>
      </c>
      <c r="E88" s="17" t="s">
        <v>20</v>
      </c>
      <c r="F88" s="17" t="s">
        <v>141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>
        <v>5</v>
      </c>
      <c r="T88" s="18"/>
      <c r="U88" s="18"/>
      <c r="V88" s="18"/>
      <c r="W88" s="64">
        <v>36</v>
      </c>
      <c r="X88" s="82">
        <f>IF(COUNT(H88:V88)&gt;2,LARGE(H88:V88,1)+LARGE(H88:V88,2),SUM(H88:V88))</f>
        <v>5</v>
      </c>
      <c r="Y88" s="83">
        <f>IF(X88&gt;W88,X88,W88)</f>
        <v>36</v>
      </c>
      <c r="Z88" s="84">
        <f>COUNT(H88:V88)</f>
        <v>1</v>
      </c>
    </row>
    <row r="89" spans="1:26" x14ac:dyDescent="0.3">
      <c r="A89" s="18">
        <v>87</v>
      </c>
      <c r="B89" s="17" t="s">
        <v>659</v>
      </c>
      <c r="C89" s="18">
        <v>2013</v>
      </c>
      <c r="D89" s="18" t="s">
        <v>19</v>
      </c>
      <c r="E89" s="17" t="s">
        <v>20</v>
      </c>
      <c r="F89" s="17" t="s">
        <v>474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>
        <v>14</v>
      </c>
      <c r="T89" s="18"/>
      <c r="U89" s="18"/>
      <c r="V89" s="18"/>
      <c r="W89" s="64">
        <v>36</v>
      </c>
      <c r="X89" s="82">
        <f>IF(COUNT(H89:V89)&gt;2,LARGE(H89:V89,1)+LARGE(H89:V89,2),SUM(H89:V89))</f>
        <v>14</v>
      </c>
      <c r="Y89" s="83">
        <f>IF(X89&gt;W89,X89,W89)</f>
        <v>36</v>
      </c>
      <c r="Z89" s="84">
        <f>COUNT(H89:V89)</f>
        <v>1</v>
      </c>
    </row>
    <row r="90" spans="1:26" x14ac:dyDescent="0.3">
      <c r="A90" s="18">
        <v>88</v>
      </c>
      <c r="B90" s="17" t="s">
        <v>357</v>
      </c>
      <c r="C90" s="18">
        <v>1966</v>
      </c>
      <c r="D90" s="18" t="s">
        <v>22</v>
      </c>
      <c r="E90" s="17" t="s">
        <v>20</v>
      </c>
      <c r="F90" s="17"/>
      <c r="G90" s="95">
        <v>2000</v>
      </c>
      <c r="H90" s="18">
        <v>36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0</v>
      </c>
      <c r="X90" s="82">
        <f>IF(COUNT(H90:V90)&gt;2,LARGE(H90:V90,1)+LARGE(H90:V90,2),SUM(H90:V90))</f>
        <v>36</v>
      </c>
      <c r="Y90" s="83">
        <f>IF(X90&gt;W90,X90,W90)</f>
        <v>36</v>
      </c>
      <c r="Z90" s="84">
        <f>COUNT(H90:V90)</f>
        <v>1</v>
      </c>
    </row>
    <row r="91" spans="1:26" s="56" customFormat="1" x14ac:dyDescent="0.3">
      <c r="A91" s="18">
        <v>89</v>
      </c>
      <c r="B91" s="17" t="s">
        <v>515</v>
      </c>
      <c r="C91" s="18">
        <v>2008</v>
      </c>
      <c r="D91" s="18" t="s">
        <v>19</v>
      </c>
      <c r="E91" s="17" t="s">
        <v>20</v>
      </c>
      <c r="F91" s="17" t="s">
        <v>482</v>
      </c>
      <c r="G91" s="95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35</v>
      </c>
      <c r="X91" s="82">
        <f>IF(COUNT(H91:V91)&gt;2,LARGE(H91:V91,1)+LARGE(H91:V91,2),SUM(H91:V91))</f>
        <v>0</v>
      </c>
      <c r="Y91" s="83">
        <f>IF(X91&gt;W91,X91,W91)</f>
        <v>35</v>
      </c>
      <c r="Z91" s="84">
        <f>COUNT(H91:V91)</f>
        <v>0</v>
      </c>
    </row>
    <row r="92" spans="1:26" x14ac:dyDescent="0.3">
      <c r="A92" s="18">
        <v>90</v>
      </c>
      <c r="B92" s="17" t="s">
        <v>272</v>
      </c>
      <c r="C92" s="18">
        <v>2010</v>
      </c>
      <c r="D92" s="18" t="s">
        <v>19</v>
      </c>
      <c r="E92" s="17" t="s">
        <v>20</v>
      </c>
      <c r="F92" s="17" t="s">
        <v>247</v>
      </c>
      <c r="G92" s="95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34</v>
      </c>
      <c r="X92" s="82">
        <f>IF(COUNT(H92:V92)&gt;2,LARGE(H92:V92,1)+LARGE(H92:V92,2),SUM(H92:V92))</f>
        <v>0</v>
      </c>
      <c r="Y92" s="83">
        <f>IF(X92&gt;W92,X92,W92)</f>
        <v>34</v>
      </c>
      <c r="Z92" s="84">
        <f>COUNT(H92:V92)</f>
        <v>0</v>
      </c>
    </row>
    <row r="93" spans="1:26" x14ac:dyDescent="0.3">
      <c r="A93" s="18">
        <v>91</v>
      </c>
      <c r="B93" s="17" t="s">
        <v>625</v>
      </c>
      <c r="C93" s="18">
        <v>2012</v>
      </c>
      <c r="D93" s="18" t="s">
        <v>115</v>
      </c>
      <c r="E93" s="17" t="s">
        <v>20</v>
      </c>
      <c r="F93" s="17" t="s">
        <v>615</v>
      </c>
      <c r="G93" s="95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>
        <v>19</v>
      </c>
      <c r="T93" s="18"/>
      <c r="U93" s="18"/>
      <c r="V93" s="18"/>
      <c r="W93" s="64">
        <v>34</v>
      </c>
      <c r="X93" s="82">
        <f>IF(COUNT(H93:V93)&gt;2,LARGE(H93:V93,1)+LARGE(H93:V93,2),SUM(H93:V93))</f>
        <v>19</v>
      </c>
      <c r="Y93" s="83">
        <f>IF(X93&gt;W93,X93,W93)</f>
        <v>34</v>
      </c>
      <c r="Z93" s="84">
        <f>COUNT(H93:V93)</f>
        <v>1</v>
      </c>
    </row>
    <row r="94" spans="1:26" x14ac:dyDescent="0.3">
      <c r="A94" s="18">
        <v>92</v>
      </c>
      <c r="B94" s="17" t="s">
        <v>642</v>
      </c>
      <c r="C94" s="18">
        <v>2013</v>
      </c>
      <c r="D94" s="18" t="s">
        <v>19</v>
      </c>
      <c r="E94" s="17" t="s">
        <v>20</v>
      </c>
      <c r="F94" s="17" t="s">
        <v>556</v>
      </c>
      <c r="G94" s="95">
        <v>2000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>
        <v>15</v>
      </c>
      <c r="T94" s="18"/>
      <c r="U94" s="18"/>
      <c r="V94" s="18"/>
      <c r="W94" s="64">
        <v>34</v>
      </c>
      <c r="X94" s="82">
        <f>IF(COUNT(H94:V94)&gt;2,LARGE(H94:V94,1)+LARGE(H94:V94,2),SUM(H94:V94))</f>
        <v>15</v>
      </c>
      <c r="Y94" s="83">
        <f>IF(X94&gt;W94,X94,W94)</f>
        <v>34</v>
      </c>
      <c r="Z94" s="84">
        <f>COUNT(H94:V94)</f>
        <v>1</v>
      </c>
    </row>
    <row r="95" spans="1:26" x14ac:dyDescent="0.3">
      <c r="A95" s="18">
        <v>93</v>
      </c>
      <c r="B95" s="21" t="s">
        <v>71</v>
      </c>
      <c r="C95" s="18">
        <v>1995</v>
      </c>
      <c r="D95" s="18">
        <v>1</v>
      </c>
      <c r="E95" s="21" t="s">
        <v>20</v>
      </c>
      <c r="F95" s="21" t="s">
        <v>33</v>
      </c>
      <c r="G95" s="95">
        <v>2000</v>
      </c>
      <c r="H95" s="3">
        <v>33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64">
        <v>0</v>
      </c>
      <c r="X95" s="82">
        <f>IF(COUNT(H95:V95)&gt;2,LARGE(H95:V95,1)+LARGE(H95:V95,2),SUM(H95:V95))</f>
        <v>33</v>
      </c>
      <c r="Y95" s="83">
        <f>IF(X95&gt;W95,X95,W95)</f>
        <v>33</v>
      </c>
      <c r="Z95" s="84">
        <f>COUNT(H95:V95)</f>
        <v>1</v>
      </c>
    </row>
    <row r="96" spans="1:26" x14ac:dyDescent="0.3">
      <c r="A96" s="18">
        <v>94</v>
      </c>
      <c r="B96" s="21" t="s">
        <v>117</v>
      </c>
      <c r="C96" s="18">
        <v>2006</v>
      </c>
      <c r="D96" s="18" t="s">
        <v>22</v>
      </c>
      <c r="E96" s="21" t="s">
        <v>20</v>
      </c>
      <c r="F96" s="21" t="s">
        <v>109</v>
      </c>
      <c r="G96" s="9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64">
        <v>32</v>
      </c>
      <c r="X96" s="82">
        <f>IF(COUNT(H96:V96)&gt;2,LARGE(H96:V96,1)+LARGE(H96:V96,2),SUM(H96:V96))</f>
        <v>0</v>
      </c>
      <c r="Y96" s="83">
        <f>IF(X96&gt;W96,X96,W96)</f>
        <v>32</v>
      </c>
      <c r="Z96" s="84">
        <f>COUNT(H96:V96)</f>
        <v>0</v>
      </c>
    </row>
    <row r="97" spans="1:26" x14ac:dyDescent="0.3">
      <c r="A97" s="18">
        <v>95</v>
      </c>
      <c r="B97" s="17" t="s">
        <v>643</v>
      </c>
      <c r="C97" s="18">
        <v>2014</v>
      </c>
      <c r="D97" s="18" t="s">
        <v>19</v>
      </c>
      <c r="E97" s="17" t="s">
        <v>20</v>
      </c>
      <c r="F97" s="17" t="s">
        <v>633</v>
      </c>
      <c r="G97" s="95">
        <v>2000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32</v>
      </c>
      <c r="X97" s="82">
        <f>IF(COUNT(H97:V97)&gt;2,LARGE(H97:V97,1)+LARGE(H97:V97,2),SUM(H97:V97))</f>
        <v>0</v>
      </c>
      <c r="Y97" s="83">
        <f>IF(X97&gt;W97,X97,W97)</f>
        <v>32</v>
      </c>
      <c r="Z97" s="84">
        <f>COUNT(H97:V97)</f>
        <v>0</v>
      </c>
    </row>
    <row r="98" spans="1:26" x14ac:dyDescent="0.3">
      <c r="A98" s="18">
        <v>96</v>
      </c>
      <c r="B98" s="17" t="s">
        <v>610</v>
      </c>
      <c r="C98" s="18">
        <v>2015</v>
      </c>
      <c r="D98" s="18" t="s">
        <v>19</v>
      </c>
      <c r="E98" s="17" t="s">
        <v>20</v>
      </c>
      <c r="F98" s="17" t="s">
        <v>109</v>
      </c>
      <c r="G98" s="95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64">
        <v>30</v>
      </c>
      <c r="X98" s="82">
        <f>IF(COUNT(H98:V98)&gt;2,LARGE(H98:V98,1)+LARGE(H98:V98,2),SUM(H98:V98))</f>
        <v>0</v>
      </c>
      <c r="Y98" s="83">
        <f>IF(X98&gt;W98,X98,W98)</f>
        <v>30</v>
      </c>
      <c r="Z98" s="84">
        <f>COUNT(H98:V98)</f>
        <v>0</v>
      </c>
    </row>
    <row r="99" spans="1:26" x14ac:dyDescent="0.3">
      <c r="A99" s="18">
        <v>97</v>
      </c>
      <c r="B99" s="17" t="s">
        <v>505</v>
      </c>
      <c r="C99" s="18">
        <v>2013</v>
      </c>
      <c r="D99" s="18" t="s">
        <v>19</v>
      </c>
      <c r="E99" s="17" t="s">
        <v>20</v>
      </c>
      <c r="F99" s="17" t="s">
        <v>474</v>
      </c>
      <c r="G99" s="95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>
        <v>18</v>
      </c>
      <c r="T99" s="18"/>
      <c r="U99" s="18"/>
      <c r="V99" s="18"/>
      <c r="W99" s="64">
        <v>30</v>
      </c>
      <c r="X99" s="82">
        <f>IF(COUNT(H99:V99)&gt;2,LARGE(H99:V99,1)+LARGE(H99:V99,2),SUM(H99:V99))</f>
        <v>18</v>
      </c>
      <c r="Y99" s="83">
        <f>IF(X99&gt;W99,X99,W99)</f>
        <v>30</v>
      </c>
      <c r="Z99" s="84">
        <f>COUNT(H99:V99)</f>
        <v>1</v>
      </c>
    </row>
    <row r="100" spans="1:26" x14ac:dyDescent="0.3">
      <c r="A100" s="18">
        <v>98</v>
      </c>
      <c r="B100" s="17" t="s">
        <v>701</v>
      </c>
      <c r="C100" s="18">
        <v>2015</v>
      </c>
      <c r="D100" s="18" t="s">
        <v>19</v>
      </c>
      <c r="E100" s="17" t="s">
        <v>20</v>
      </c>
      <c r="F100" s="17" t="s">
        <v>540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28</v>
      </c>
      <c r="X100" s="82">
        <f>IF(COUNT(H100:V100)&gt;2,LARGE(H100:V100,1)+LARGE(H100:V100,2),SUM(H100:V100))</f>
        <v>0</v>
      </c>
      <c r="Y100" s="83">
        <f>IF(X100&gt;W100,X100,W100)</f>
        <v>28</v>
      </c>
      <c r="Z100" s="84">
        <f>COUNT(H100:V100)</f>
        <v>0</v>
      </c>
    </row>
    <row r="101" spans="1:26" x14ac:dyDescent="0.3">
      <c r="A101" s="18">
        <v>99</v>
      </c>
      <c r="B101" s="17" t="s">
        <v>741</v>
      </c>
      <c r="C101" s="18">
        <v>2012</v>
      </c>
      <c r="D101" s="18" t="s">
        <v>650</v>
      </c>
      <c r="E101" s="17" t="s">
        <v>20</v>
      </c>
      <c r="F101" s="17" t="s">
        <v>474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>
        <v>10</v>
      </c>
      <c r="T101" s="18"/>
      <c r="U101" s="18"/>
      <c r="V101" s="18"/>
      <c r="W101" s="64">
        <v>28</v>
      </c>
      <c r="X101" s="82">
        <f>IF(COUNT(H101:V101)&gt;2,LARGE(H101:V101,1)+LARGE(H101:V101,2),SUM(H101:V101))</f>
        <v>10</v>
      </c>
      <c r="Y101" s="83">
        <f>IF(X101&gt;W101,X101,W101)</f>
        <v>28</v>
      </c>
      <c r="Z101" s="84">
        <f>COUNT(H101:V101)</f>
        <v>1</v>
      </c>
    </row>
    <row r="102" spans="1:26" x14ac:dyDescent="0.3">
      <c r="A102" s="18">
        <v>100</v>
      </c>
      <c r="B102" s="17" t="s">
        <v>703</v>
      </c>
      <c r="C102" s="18">
        <v>2014</v>
      </c>
      <c r="D102" s="18" t="s">
        <v>19</v>
      </c>
      <c r="E102" s="17" t="s">
        <v>20</v>
      </c>
      <c r="F102" s="17" t="s">
        <v>540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27</v>
      </c>
      <c r="X102" s="82">
        <f>IF(COUNT(H102:V102)&gt;2,LARGE(H102:V102,1)+LARGE(H102:V102,2),SUM(H102:V102))</f>
        <v>0</v>
      </c>
      <c r="Y102" s="83">
        <f>IF(X102&gt;W102,X102,W102)</f>
        <v>27</v>
      </c>
      <c r="Z102" s="84">
        <f>COUNT(H102:V102)</f>
        <v>0</v>
      </c>
    </row>
    <row r="103" spans="1:26" x14ac:dyDescent="0.3">
      <c r="A103" s="18">
        <v>101</v>
      </c>
      <c r="B103" s="17" t="s">
        <v>611</v>
      </c>
      <c r="C103" s="18">
        <v>2015</v>
      </c>
      <c r="D103" s="18" t="s">
        <v>19</v>
      </c>
      <c r="E103" s="17" t="s">
        <v>20</v>
      </c>
      <c r="F103" s="17" t="s">
        <v>109</v>
      </c>
      <c r="G103" s="95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64">
        <v>26</v>
      </c>
      <c r="X103" s="82">
        <f>IF(COUNT(H103:V103)&gt;2,LARGE(H103:V103,1)+LARGE(H103:V103,2),SUM(H103:V103))</f>
        <v>0</v>
      </c>
      <c r="Y103" s="83">
        <f>IF(X103&gt;W103,X103,W103)</f>
        <v>26</v>
      </c>
      <c r="Z103" s="84">
        <f>COUNT(H103:V103)</f>
        <v>0</v>
      </c>
    </row>
    <row r="104" spans="1:26" x14ac:dyDescent="0.3">
      <c r="A104" s="18">
        <v>102</v>
      </c>
      <c r="B104" s="17" t="s">
        <v>709</v>
      </c>
      <c r="C104" s="18">
        <v>2014</v>
      </c>
      <c r="D104" s="18" t="s">
        <v>19</v>
      </c>
      <c r="E104" s="17" t="s">
        <v>20</v>
      </c>
      <c r="F104" s="17" t="s">
        <v>633</v>
      </c>
      <c r="G104" s="95">
        <v>2000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24</v>
      </c>
      <c r="X104" s="82">
        <f>IF(COUNT(H104:V104)&gt;2,LARGE(H104:V104,1)+LARGE(H104:V104,2),SUM(H104:V104))</f>
        <v>0</v>
      </c>
      <c r="Y104" s="83">
        <f>IF(X104&gt;W104,X104,W104)</f>
        <v>24</v>
      </c>
      <c r="Z104" s="84">
        <f>COUNT(H104:V104)</f>
        <v>0</v>
      </c>
    </row>
    <row r="105" spans="1:26" x14ac:dyDescent="0.3">
      <c r="A105" s="18">
        <v>103</v>
      </c>
      <c r="B105" s="17" t="s">
        <v>704</v>
      </c>
      <c r="C105" s="18">
        <v>2015</v>
      </c>
      <c r="D105" s="18" t="s">
        <v>115</v>
      </c>
      <c r="E105" s="17" t="s">
        <v>20</v>
      </c>
      <c r="F105" s="17" t="s">
        <v>141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22</v>
      </c>
      <c r="X105" s="82">
        <f>IF(COUNT(H105:V105)&gt;2,LARGE(H105:V105,1)+LARGE(H105:V105,2),SUM(H105:V105))</f>
        <v>0</v>
      </c>
      <c r="Y105" s="83">
        <f>IF(X105&gt;W105,X105,W105)</f>
        <v>22</v>
      </c>
      <c r="Z105" s="84">
        <f>COUNT(H105:V105)</f>
        <v>0</v>
      </c>
    </row>
    <row r="106" spans="1:26" x14ac:dyDescent="0.3">
      <c r="A106" s="18">
        <v>104</v>
      </c>
      <c r="B106" s="17" t="s">
        <v>416</v>
      </c>
      <c r="C106" s="18">
        <v>2010</v>
      </c>
      <c r="D106" s="18" t="s">
        <v>19</v>
      </c>
      <c r="E106" s="17" t="s">
        <v>20</v>
      </c>
      <c r="F106" s="17" t="s">
        <v>21</v>
      </c>
      <c r="G106" s="95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22</v>
      </c>
      <c r="X106" s="82">
        <f>IF(COUNT(H106:V106)&gt;2,LARGE(H106:V106,1)+LARGE(H106:V106,2),SUM(H106:V106))</f>
        <v>0</v>
      </c>
      <c r="Y106" s="83">
        <f>IF(X106&gt;W106,X106,W106)</f>
        <v>22</v>
      </c>
      <c r="Z106" s="84">
        <f>COUNT(H106:V106)</f>
        <v>0</v>
      </c>
    </row>
    <row r="107" spans="1:26" x14ac:dyDescent="0.3">
      <c r="A107" s="18">
        <v>105</v>
      </c>
      <c r="B107" s="17" t="s">
        <v>495</v>
      </c>
      <c r="C107" s="18">
        <v>2013</v>
      </c>
      <c r="D107" s="18" t="s">
        <v>19</v>
      </c>
      <c r="E107" s="17" t="s">
        <v>20</v>
      </c>
      <c r="F107" s="17" t="s">
        <v>476</v>
      </c>
      <c r="G107" s="95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20</v>
      </c>
      <c r="X107" s="82">
        <f>IF(COUNT(H107:V107)&gt;2,LARGE(H107:V107,1)+LARGE(H107:V107,2),SUM(H107:V107))</f>
        <v>0</v>
      </c>
      <c r="Y107" s="83">
        <f>IF(X107&gt;W107,X107,W107)</f>
        <v>20</v>
      </c>
      <c r="Z107" s="84">
        <f>COUNT(H107:V107)</f>
        <v>0</v>
      </c>
    </row>
    <row r="108" spans="1:26" x14ac:dyDescent="0.3">
      <c r="A108" s="18">
        <v>106</v>
      </c>
      <c r="B108" s="17" t="s">
        <v>656</v>
      </c>
      <c r="C108" s="18">
        <v>2013</v>
      </c>
      <c r="D108" s="18" t="s">
        <v>454</v>
      </c>
      <c r="E108" s="17" t="s">
        <v>20</v>
      </c>
      <c r="F108" s="17" t="s">
        <v>540</v>
      </c>
      <c r="G108" s="95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18</v>
      </c>
      <c r="X108" s="82">
        <f>IF(COUNT(H108:V108)&gt;2,LARGE(H108:V108,1)+LARGE(H108:V108,2),SUM(H108:V108))</f>
        <v>0</v>
      </c>
      <c r="Y108" s="83">
        <f>IF(X108&gt;W108,X108,W108)</f>
        <v>18</v>
      </c>
      <c r="Z108" s="84">
        <f>COUNT(H108:V108)</f>
        <v>0</v>
      </c>
    </row>
    <row r="109" spans="1:26" x14ac:dyDescent="0.3">
      <c r="A109" s="18">
        <v>107</v>
      </c>
      <c r="B109" s="17" t="s">
        <v>706</v>
      </c>
      <c r="C109" s="18">
        <v>2015</v>
      </c>
      <c r="D109" s="18" t="s">
        <v>19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18</v>
      </c>
      <c r="X109" s="82">
        <f>IF(COUNT(H109:V109)&gt;2,LARGE(H109:V109,1)+LARGE(H109:V109,2),SUM(H109:V109))</f>
        <v>0</v>
      </c>
      <c r="Y109" s="83">
        <f>IF(X109&gt;W109,X109,W109)</f>
        <v>18</v>
      </c>
      <c r="Z109" s="84">
        <f>COUNT(H109:V109)</f>
        <v>0</v>
      </c>
    </row>
    <row r="110" spans="1:26" x14ac:dyDescent="0.3">
      <c r="A110" s="18">
        <v>108</v>
      </c>
      <c r="B110" s="17" t="s">
        <v>608</v>
      </c>
      <c r="C110" s="18">
        <v>2014</v>
      </c>
      <c r="D110" s="18" t="s">
        <v>19</v>
      </c>
      <c r="E110" s="17" t="s">
        <v>20</v>
      </c>
      <c r="F110" s="17" t="s">
        <v>109</v>
      </c>
      <c r="G110" s="95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18</v>
      </c>
      <c r="X110" s="82">
        <f>IF(COUNT(H110:V110)&gt;2,LARGE(H110:V110,1)+LARGE(H110:V110,2),SUM(H110:V110))</f>
        <v>0</v>
      </c>
      <c r="Y110" s="83">
        <f>IF(X110&gt;W110,X110,W110)</f>
        <v>18</v>
      </c>
      <c r="Z110" s="84">
        <f>COUNT(H110:V110)</f>
        <v>0</v>
      </c>
    </row>
    <row r="111" spans="1:26" x14ac:dyDescent="0.3">
      <c r="A111" s="18">
        <v>109</v>
      </c>
      <c r="B111" s="17" t="s">
        <v>732</v>
      </c>
      <c r="C111" s="18">
        <v>2010</v>
      </c>
      <c r="D111" s="18" t="s">
        <v>19</v>
      </c>
      <c r="E111" s="17" t="s">
        <v>20</v>
      </c>
      <c r="F111" s="17" t="s">
        <v>109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18</v>
      </c>
      <c r="X111" s="82">
        <f>IF(COUNT(H111:V111)&gt;2,LARGE(H111:V111,1)+LARGE(H111:V111,2),SUM(H111:V111))</f>
        <v>0</v>
      </c>
      <c r="Y111" s="83">
        <f>IF(X111&gt;W111,X111,W111)</f>
        <v>18</v>
      </c>
      <c r="Z111" s="84">
        <f>COUNT(H111:V111)</f>
        <v>0</v>
      </c>
    </row>
    <row r="112" spans="1:26" x14ac:dyDescent="0.3">
      <c r="A112" s="18">
        <v>110</v>
      </c>
      <c r="B112" s="17" t="s">
        <v>710</v>
      </c>
      <c r="C112" s="18">
        <v>2015</v>
      </c>
      <c r="D112" s="18" t="s">
        <v>19</v>
      </c>
      <c r="E112" s="17" t="s">
        <v>20</v>
      </c>
      <c r="F112" s="17" t="s">
        <v>141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17</v>
      </c>
      <c r="X112" s="82">
        <f>IF(COUNT(H112:V112)&gt;2,LARGE(H112:V112,1)+LARGE(H112:V112,2),SUM(H112:V112))</f>
        <v>0</v>
      </c>
      <c r="Y112" s="83">
        <f>IF(X112&gt;W112,X112,W112)</f>
        <v>17</v>
      </c>
      <c r="Z112" s="84">
        <f>COUNT(H112:V112)</f>
        <v>0</v>
      </c>
    </row>
    <row r="113" spans="1:26" x14ac:dyDescent="0.3">
      <c r="A113" s="18">
        <v>111</v>
      </c>
      <c r="B113" s="17" t="s">
        <v>711</v>
      </c>
      <c r="C113" s="18">
        <v>2015</v>
      </c>
      <c r="D113" s="18" t="s">
        <v>115</v>
      </c>
      <c r="E113" s="17" t="s">
        <v>20</v>
      </c>
      <c r="F113" s="17" t="s">
        <v>517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17</v>
      </c>
      <c r="X113" s="82">
        <f>IF(COUNT(H113:V113)&gt;2,LARGE(H113:V113,1)+LARGE(H113:V113,2),SUM(H113:V113))</f>
        <v>0</v>
      </c>
      <c r="Y113" s="83">
        <f>IF(X113&gt;W113,X113,W113)</f>
        <v>17</v>
      </c>
      <c r="Z113" s="84">
        <f>COUNT(H113:V113)</f>
        <v>0</v>
      </c>
    </row>
    <row r="114" spans="1:26" x14ac:dyDescent="0.3">
      <c r="A114" s="18">
        <v>112</v>
      </c>
      <c r="B114" s="17" t="s">
        <v>658</v>
      </c>
      <c r="C114" s="18">
        <v>2013</v>
      </c>
      <c r="D114" s="18" t="s">
        <v>19</v>
      </c>
      <c r="E114" s="17" t="s">
        <v>20</v>
      </c>
      <c r="F114" s="17" t="s">
        <v>474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16</v>
      </c>
      <c r="X114" s="82">
        <f>IF(COUNT(H114:V114)&gt;2,LARGE(H114:V114,1)+LARGE(H114:V114,2),SUM(H114:V114))</f>
        <v>0</v>
      </c>
      <c r="Y114" s="83">
        <f>IF(X114&gt;W114,X114,W114)</f>
        <v>16</v>
      </c>
      <c r="Z114" s="84">
        <f>COUNT(H114:V114)</f>
        <v>0</v>
      </c>
    </row>
    <row r="115" spans="1:26" x14ac:dyDescent="0.3">
      <c r="A115" s="18">
        <v>113</v>
      </c>
      <c r="B115" s="17" t="s">
        <v>661</v>
      </c>
      <c r="C115" s="18">
        <v>2014</v>
      </c>
      <c r="D115" s="18" t="s">
        <v>19</v>
      </c>
      <c r="E115" s="17" t="s">
        <v>20</v>
      </c>
      <c r="F115" s="17" t="s">
        <v>109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13</v>
      </c>
      <c r="X115" s="82">
        <f>IF(COUNT(H115:V115)&gt;2,LARGE(H115:V115,1)+LARGE(H115:V115,2),SUM(H115:V115))</f>
        <v>0</v>
      </c>
      <c r="Y115" s="83">
        <f>IF(X115&gt;W115,X115,W115)</f>
        <v>13</v>
      </c>
      <c r="Z115" s="84">
        <f>COUNT(H115:V115)</f>
        <v>0</v>
      </c>
    </row>
    <row r="116" spans="1:26" x14ac:dyDescent="0.3">
      <c r="A116" s="18">
        <v>114</v>
      </c>
      <c r="B116" s="17" t="s">
        <v>606</v>
      </c>
      <c r="C116" s="18">
        <v>2014</v>
      </c>
      <c r="D116" s="18" t="s">
        <v>19</v>
      </c>
      <c r="E116" s="17" t="s">
        <v>20</v>
      </c>
      <c r="F116" s="17" t="s">
        <v>540</v>
      </c>
      <c r="G116" s="95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13</v>
      </c>
      <c r="X116" s="82">
        <f>IF(COUNT(H116:V116)&gt;2,LARGE(H116:V116,1)+LARGE(H116:V116,2),SUM(H116:V116))</f>
        <v>0</v>
      </c>
      <c r="Y116" s="83">
        <f>IF(X116&gt;W116,X116,W116)</f>
        <v>13</v>
      </c>
      <c r="Z116" s="84">
        <f>COUNT(H116:V116)</f>
        <v>0</v>
      </c>
    </row>
    <row r="117" spans="1:26" x14ac:dyDescent="0.3">
      <c r="A117" s="18">
        <v>115</v>
      </c>
      <c r="B117" s="17" t="s">
        <v>712</v>
      </c>
      <c r="C117" s="18">
        <v>2014</v>
      </c>
      <c r="D117" s="18" t="s">
        <v>19</v>
      </c>
      <c r="E117" s="17" t="s">
        <v>20</v>
      </c>
      <c r="F117" s="17" t="s">
        <v>109</v>
      </c>
      <c r="G117" s="95">
        <v>2000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13</v>
      </c>
      <c r="X117" s="82">
        <f>IF(COUNT(H117:V117)&gt;2,LARGE(H117:V117,1)+LARGE(H117:V117,2),SUM(H117:V117))</f>
        <v>0</v>
      </c>
      <c r="Y117" s="83">
        <f>IF(X117&gt;W117,X117,W117)</f>
        <v>13</v>
      </c>
      <c r="Z117" s="84">
        <f>COUNT(H117:V117)</f>
        <v>0</v>
      </c>
    </row>
    <row r="118" spans="1:26" x14ac:dyDescent="0.3">
      <c r="A118" s="18">
        <v>116</v>
      </c>
      <c r="B118" s="17" t="s">
        <v>443</v>
      </c>
      <c r="C118" s="18">
        <v>2010</v>
      </c>
      <c r="D118" s="18" t="s">
        <v>19</v>
      </c>
      <c r="E118" s="17" t="s">
        <v>20</v>
      </c>
      <c r="F118" s="17" t="s">
        <v>59</v>
      </c>
      <c r="G118" s="95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12</v>
      </c>
      <c r="X118" s="82">
        <f>IF(COUNT(H118:V118)&gt;2,LARGE(H118:V118,1)+LARGE(H118:V118,2),SUM(H118:V118))</f>
        <v>0</v>
      </c>
      <c r="Y118" s="83">
        <f>IF(X118&gt;W118,X118,W118)</f>
        <v>12</v>
      </c>
      <c r="Z118" s="84">
        <f>COUNT(H118:V118)</f>
        <v>0</v>
      </c>
    </row>
    <row r="119" spans="1:26" x14ac:dyDescent="0.3">
      <c r="A119" s="18">
        <v>117</v>
      </c>
      <c r="B119" s="17" t="s">
        <v>664</v>
      </c>
      <c r="C119" s="18">
        <v>2014</v>
      </c>
      <c r="D119" s="18" t="s">
        <v>19</v>
      </c>
      <c r="E119" s="17" t="s">
        <v>20</v>
      </c>
      <c r="F119" s="17" t="s">
        <v>474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12</v>
      </c>
      <c r="X119" s="82">
        <f>IF(COUNT(H119:V119)&gt;2,LARGE(H119:V119,1)+LARGE(H119:V119,2),SUM(H119:V119))</f>
        <v>0</v>
      </c>
      <c r="Y119" s="83">
        <f>IF(X119&gt;W119,X119,W119)</f>
        <v>12</v>
      </c>
      <c r="Z119" s="84">
        <f>COUNT(H119:V119)</f>
        <v>0</v>
      </c>
    </row>
    <row r="120" spans="1:26" x14ac:dyDescent="0.3">
      <c r="A120" s="18">
        <v>118</v>
      </c>
      <c r="B120" s="17" t="s">
        <v>702</v>
      </c>
      <c r="C120" s="18">
        <v>2016</v>
      </c>
      <c r="D120" s="18" t="s">
        <v>19</v>
      </c>
      <c r="E120" s="17" t="s">
        <v>20</v>
      </c>
      <c r="F120" s="17" t="s">
        <v>633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12</v>
      </c>
      <c r="X120" s="82">
        <f>IF(COUNT(H120:V120)&gt;2,LARGE(H120:V120,1)+LARGE(H120:V120,2),SUM(H120:V120))</f>
        <v>0</v>
      </c>
      <c r="Y120" s="83">
        <f>IF(X120&gt;W120,X120,W120)</f>
        <v>12</v>
      </c>
      <c r="Z120" s="84">
        <f>COUNT(H120:V120)</f>
        <v>0</v>
      </c>
    </row>
    <row r="121" spans="1:26" x14ac:dyDescent="0.3">
      <c r="A121" s="18">
        <v>119</v>
      </c>
      <c r="B121" s="17" t="s">
        <v>646</v>
      </c>
      <c r="C121" s="18">
        <v>2013</v>
      </c>
      <c r="D121" s="18" t="s">
        <v>19</v>
      </c>
      <c r="E121" s="17" t="s">
        <v>20</v>
      </c>
      <c r="F121" s="17" t="s">
        <v>556</v>
      </c>
      <c r="G121" s="95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>
        <v>12</v>
      </c>
      <c r="T121" s="18"/>
      <c r="U121" s="18"/>
      <c r="V121" s="18"/>
      <c r="W121" s="64">
        <v>0</v>
      </c>
      <c r="X121" s="82">
        <f>IF(COUNT(H121:V121)&gt;2,LARGE(H121:V121,1)+LARGE(H121:V121,2),SUM(H121:V121))</f>
        <v>12</v>
      </c>
      <c r="Y121" s="83">
        <f>IF(X121&gt;W121,X121,W121)</f>
        <v>12</v>
      </c>
      <c r="Z121" s="84">
        <f>COUNT(H121:V121)</f>
        <v>1</v>
      </c>
    </row>
    <row r="122" spans="1:26" x14ac:dyDescent="0.3">
      <c r="A122" s="18">
        <v>120</v>
      </c>
      <c r="B122" s="17" t="s">
        <v>742</v>
      </c>
      <c r="C122" s="18">
        <v>2013</v>
      </c>
      <c r="D122" s="18" t="s">
        <v>19</v>
      </c>
      <c r="E122" s="17" t="s">
        <v>20</v>
      </c>
      <c r="F122" s="17" t="s">
        <v>644</v>
      </c>
      <c r="G122" s="95">
        <v>2000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>
        <v>12</v>
      </c>
      <c r="T122" s="18"/>
      <c r="U122" s="18"/>
      <c r="V122" s="18"/>
      <c r="W122" s="64">
        <v>0</v>
      </c>
      <c r="X122" s="82">
        <f>IF(COUNT(H122:V122)&gt;2,LARGE(H122:V122,1)+LARGE(H122:V122,2),SUM(H122:V122))</f>
        <v>12</v>
      </c>
      <c r="Y122" s="83">
        <f>IF(X122&gt;W122,X122,W122)</f>
        <v>12</v>
      </c>
      <c r="Z122" s="84">
        <f>COUNT(H122:V122)</f>
        <v>1</v>
      </c>
    </row>
    <row r="123" spans="1:26" x14ac:dyDescent="0.3">
      <c r="A123" s="18">
        <v>121</v>
      </c>
      <c r="B123" s="17" t="s">
        <v>648</v>
      </c>
      <c r="C123" s="18">
        <v>2014</v>
      </c>
      <c r="D123" s="18" t="s">
        <v>19</v>
      </c>
      <c r="E123" s="17" t="s">
        <v>20</v>
      </c>
      <c r="F123" s="17" t="s">
        <v>556</v>
      </c>
      <c r="G123" s="95">
        <v>2000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64">
        <v>11</v>
      </c>
      <c r="X123" s="82">
        <f>IF(COUNT(H123:V123)&gt;2,LARGE(H123:V123,1)+LARGE(H123:V123,2),SUM(H123:V123))</f>
        <v>0</v>
      </c>
      <c r="Y123" s="83">
        <f>IF(X123&gt;W123,X123,W123)</f>
        <v>11</v>
      </c>
      <c r="Z123" s="84">
        <f>COUNT(H123:V123)</f>
        <v>0</v>
      </c>
    </row>
    <row r="124" spans="1:26" x14ac:dyDescent="0.3">
      <c r="A124" s="18">
        <v>122</v>
      </c>
      <c r="B124" s="17" t="s">
        <v>613</v>
      </c>
      <c r="C124" s="18">
        <v>2014</v>
      </c>
      <c r="D124" s="18" t="s">
        <v>19</v>
      </c>
      <c r="E124" s="17" t="s">
        <v>20</v>
      </c>
      <c r="F124" s="17" t="s">
        <v>109</v>
      </c>
      <c r="G124" s="95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64">
        <v>10</v>
      </c>
      <c r="X124" s="82">
        <f>IF(COUNT(H124:V124)&gt;2,LARGE(H124:V124,1)+LARGE(H124:V124,2),SUM(H124:V124))</f>
        <v>0</v>
      </c>
      <c r="Y124" s="83">
        <f>IF(X124&gt;W124,X124,W124)</f>
        <v>10</v>
      </c>
      <c r="Z124" s="84">
        <f>COUNT(H124:V124)</f>
        <v>0</v>
      </c>
    </row>
    <row r="125" spans="1:26" x14ac:dyDescent="0.3">
      <c r="A125" s="18">
        <v>123</v>
      </c>
      <c r="B125" s="17" t="s">
        <v>544</v>
      </c>
      <c r="C125" s="18">
        <v>2012</v>
      </c>
      <c r="D125" s="18" t="s">
        <v>115</v>
      </c>
      <c r="E125" s="17" t="s">
        <v>20</v>
      </c>
      <c r="F125" s="17" t="s">
        <v>109</v>
      </c>
      <c r="G125" s="95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64">
        <v>10</v>
      </c>
      <c r="X125" s="82">
        <f>IF(COUNT(H125:V125)&gt;2,LARGE(H125:V125,1)+LARGE(H125:V125,2),SUM(H125:V125))</f>
        <v>0</v>
      </c>
      <c r="Y125" s="83">
        <f>IF(X125&gt;W125,X125,W125)</f>
        <v>10</v>
      </c>
      <c r="Z125" s="84">
        <f>COUNT(H125:V125)</f>
        <v>0</v>
      </c>
    </row>
    <row r="126" spans="1:26" x14ac:dyDescent="0.3">
      <c r="A126" s="18">
        <v>124</v>
      </c>
      <c r="B126" s="17" t="s">
        <v>667</v>
      </c>
      <c r="C126" s="18">
        <v>2014</v>
      </c>
      <c r="D126" s="18" t="s">
        <v>19</v>
      </c>
      <c r="E126" s="17" t="s">
        <v>20</v>
      </c>
      <c r="F126" s="17" t="s">
        <v>109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64">
        <v>10</v>
      </c>
      <c r="X126" s="82">
        <f>IF(COUNT(H126:V126)&gt;2,LARGE(H126:V126,1)+LARGE(H126:V126,2),SUM(H126:V126))</f>
        <v>0</v>
      </c>
      <c r="Y126" s="83">
        <f>IF(X126&gt;W126,X126,W126)</f>
        <v>10</v>
      </c>
      <c r="Z126" s="84">
        <f>COUNT(H126:V126)</f>
        <v>0</v>
      </c>
    </row>
    <row r="127" spans="1:26" x14ac:dyDescent="0.3">
      <c r="A127" s="18">
        <v>125</v>
      </c>
      <c r="B127" s="17" t="s">
        <v>713</v>
      </c>
      <c r="C127" s="18">
        <v>2016</v>
      </c>
      <c r="D127" s="18" t="s">
        <v>19</v>
      </c>
      <c r="E127" s="17" t="s">
        <v>20</v>
      </c>
      <c r="F127" s="17" t="s">
        <v>109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10</v>
      </c>
      <c r="X127" s="82">
        <f>IF(COUNT(H127:V127)&gt;2,LARGE(H127:V127,1)+LARGE(H127:V127,2),SUM(H127:V127))</f>
        <v>0</v>
      </c>
      <c r="Y127" s="83">
        <f>IF(X127&gt;W127,X127,W127)</f>
        <v>10</v>
      </c>
      <c r="Z127" s="84">
        <f>COUNT(H127:V127)</f>
        <v>0</v>
      </c>
    </row>
    <row r="128" spans="1:26" x14ac:dyDescent="0.3">
      <c r="A128" s="18">
        <v>126</v>
      </c>
      <c r="B128" s="17" t="s">
        <v>665</v>
      </c>
      <c r="C128" s="18">
        <v>2014</v>
      </c>
      <c r="D128" s="18" t="s">
        <v>19</v>
      </c>
      <c r="E128" s="17" t="s">
        <v>20</v>
      </c>
      <c r="F128" s="17" t="s">
        <v>109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9</v>
      </c>
      <c r="X128" s="82">
        <f>IF(COUNT(H128:V128)&gt;2,LARGE(H128:V128,1)+LARGE(H128:V128,2),SUM(H128:V128))</f>
        <v>0</v>
      </c>
      <c r="Y128" s="83">
        <f>IF(X128&gt;W128,X128,W128)</f>
        <v>9</v>
      </c>
      <c r="Z128" s="84">
        <f>COUNT(H128:V128)</f>
        <v>0</v>
      </c>
    </row>
    <row r="129" spans="1:26" x14ac:dyDescent="0.3">
      <c r="A129" s="18">
        <v>127</v>
      </c>
      <c r="B129" s="17" t="s">
        <v>666</v>
      </c>
      <c r="C129" s="18">
        <v>2013</v>
      </c>
      <c r="D129" s="18" t="s">
        <v>19</v>
      </c>
      <c r="E129" s="17" t="s">
        <v>20</v>
      </c>
      <c r="F129" s="17" t="s">
        <v>474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9</v>
      </c>
      <c r="X129" s="82">
        <f>IF(COUNT(H129:V129)&gt;2,LARGE(H129:V129,1)+LARGE(H129:V129,2),SUM(H129:V129))</f>
        <v>0</v>
      </c>
      <c r="Y129" s="83">
        <f>IF(X129&gt;W129,X129,W129)</f>
        <v>9</v>
      </c>
      <c r="Z129" s="84">
        <f>COUNT(H129:V129)</f>
        <v>0</v>
      </c>
    </row>
    <row r="130" spans="1:26" x14ac:dyDescent="0.3">
      <c r="A130" s="18">
        <v>128</v>
      </c>
      <c r="B130" s="17" t="s">
        <v>707</v>
      </c>
      <c r="C130" s="18">
        <v>2014</v>
      </c>
      <c r="D130" s="18" t="s">
        <v>19</v>
      </c>
      <c r="E130" s="17" t="s">
        <v>20</v>
      </c>
      <c r="F130" s="17" t="s">
        <v>540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9</v>
      </c>
      <c r="X130" s="82">
        <f>IF(COUNT(H130:V130)&gt;2,LARGE(H130:V130,1)+LARGE(H130:V130,2),SUM(H130:V130))</f>
        <v>0</v>
      </c>
      <c r="Y130" s="83">
        <f>IF(X130&gt;W130,X130,W130)</f>
        <v>9</v>
      </c>
      <c r="Z130" s="84">
        <f>COUNT(H130:V130)</f>
        <v>0</v>
      </c>
    </row>
    <row r="131" spans="1:26" x14ac:dyDescent="0.3">
      <c r="A131" s="18">
        <v>129</v>
      </c>
      <c r="B131" s="17" t="s">
        <v>708</v>
      </c>
      <c r="C131" s="18">
        <v>2014</v>
      </c>
      <c r="D131" s="18" t="s">
        <v>19</v>
      </c>
      <c r="E131" s="17" t="s">
        <v>20</v>
      </c>
      <c r="F131" s="17" t="s">
        <v>556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9</v>
      </c>
      <c r="X131" s="82">
        <f>IF(COUNT(H131:V131)&gt;2,LARGE(H131:V131,1)+LARGE(H131:V131,2),SUM(H131:V131))</f>
        <v>0</v>
      </c>
      <c r="Y131" s="83">
        <f>IF(X131&gt;W131,X131,W131)</f>
        <v>9</v>
      </c>
      <c r="Z131" s="84">
        <f>COUNT(H131:V131)</f>
        <v>0</v>
      </c>
    </row>
    <row r="132" spans="1:26" x14ac:dyDescent="0.3">
      <c r="A132" s="18">
        <v>130</v>
      </c>
      <c r="B132" s="17" t="s">
        <v>607</v>
      </c>
      <c r="C132" s="18">
        <v>2015</v>
      </c>
      <c r="D132" s="18" t="s">
        <v>19</v>
      </c>
      <c r="E132" s="17" t="s">
        <v>20</v>
      </c>
      <c r="F132" s="17" t="s">
        <v>109</v>
      </c>
      <c r="G132" s="9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8</v>
      </c>
      <c r="X132" s="82">
        <f>IF(COUNT(H132:V132)&gt;2,LARGE(H132:V132,1)+LARGE(H132:V132,2),SUM(H132:V132))</f>
        <v>0</v>
      </c>
      <c r="Y132" s="83">
        <f>IF(X132&gt;W132,X132,W132)</f>
        <v>8</v>
      </c>
      <c r="Z132" s="84">
        <f>COUNT(H132:V132)</f>
        <v>0</v>
      </c>
    </row>
    <row r="133" spans="1:26" x14ac:dyDescent="0.3">
      <c r="A133" s="18">
        <v>131</v>
      </c>
      <c r="B133" s="17" t="s">
        <v>638</v>
      </c>
      <c r="C133" s="18">
        <v>2013</v>
      </c>
      <c r="D133" s="18" t="s">
        <v>19</v>
      </c>
      <c r="E133" s="17" t="s">
        <v>20</v>
      </c>
      <c r="F133" s="17" t="s">
        <v>556</v>
      </c>
      <c r="G133" s="95">
        <v>2000</v>
      </c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8</v>
      </c>
      <c r="X133" s="82">
        <f>IF(COUNT(H133:V133)&gt;2,LARGE(H133:V133,1)+LARGE(H133:V133,2),SUM(H133:V133))</f>
        <v>0</v>
      </c>
      <c r="Y133" s="83">
        <f>IF(X133&gt;W133,X133,W133)</f>
        <v>8</v>
      </c>
      <c r="Z133" s="84">
        <f>COUNT(H133:V133)</f>
        <v>0</v>
      </c>
    </row>
    <row r="134" spans="1:26" x14ac:dyDescent="0.3">
      <c r="A134" s="18">
        <v>132</v>
      </c>
      <c r="B134" s="17" t="s">
        <v>714</v>
      </c>
      <c r="C134" s="18">
        <v>2016</v>
      </c>
      <c r="D134" s="18" t="s">
        <v>19</v>
      </c>
      <c r="E134" s="17" t="s">
        <v>20</v>
      </c>
      <c r="F134" s="17" t="s">
        <v>580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64">
        <v>8</v>
      </c>
      <c r="X134" s="82">
        <f>IF(COUNT(H134:V134)&gt;2,LARGE(H134:V134,1)+LARGE(H134:V134,2),SUM(H134:V134))</f>
        <v>0</v>
      </c>
      <c r="Y134" s="83">
        <f>IF(X134&gt;W134,X134,W134)</f>
        <v>8</v>
      </c>
      <c r="Z134" s="84">
        <f>COUNT(H134:V134)</f>
        <v>0</v>
      </c>
    </row>
    <row r="135" spans="1:26" x14ac:dyDescent="0.3">
      <c r="A135" s="18">
        <v>133</v>
      </c>
      <c r="B135" s="17" t="s">
        <v>715</v>
      </c>
      <c r="C135" s="18">
        <v>2014</v>
      </c>
      <c r="D135" s="18" t="s">
        <v>115</v>
      </c>
      <c r="E135" s="17" t="s">
        <v>20</v>
      </c>
      <c r="F135" s="17" t="s">
        <v>580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8</v>
      </c>
      <c r="X135" s="82">
        <f>IF(COUNT(H135:V135)&gt;2,LARGE(H135:V135,1)+LARGE(H135:V135,2),SUM(H135:V135))</f>
        <v>0</v>
      </c>
      <c r="Y135" s="83">
        <f>IF(X135&gt;W135,X135,W135)</f>
        <v>8</v>
      </c>
      <c r="Z135" s="84">
        <f>COUNT(H135:V135)</f>
        <v>0</v>
      </c>
    </row>
    <row r="136" spans="1:26" x14ac:dyDescent="0.3">
      <c r="A136" s="18">
        <v>134</v>
      </c>
      <c r="B136" s="17" t="s">
        <v>733</v>
      </c>
      <c r="C136" s="18">
        <v>2011</v>
      </c>
      <c r="D136" s="18" t="s">
        <v>19</v>
      </c>
      <c r="E136" s="17" t="s">
        <v>20</v>
      </c>
      <c r="F136" s="17" t="s">
        <v>109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6</v>
      </c>
      <c r="X136" s="82">
        <f>IF(COUNT(H136:V136)&gt;2,LARGE(H136:V136,1)+LARGE(H136:V136,2),SUM(H136:V136))</f>
        <v>0</v>
      </c>
      <c r="Y136" s="83">
        <f>IF(X136&gt;W136,X136,W136)</f>
        <v>6</v>
      </c>
      <c r="Z136" s="84">
        <f>COUNT(H136:V136)</f>
        <v>0</v>
      </c>
    </row>
    <row r="137" spans="1:26" x14ac:dyDescent="0.3">
      <c r="A137" s="18">
        <v>135</v>
      </c>
      <c r="B137" s="17" t="s">
        <v>508</v>
      </c>
      <c r="C137" s="18">
        <v>2012</v>
      </c>
      <c r="D137" s="18" t="s">
        <v>19</v>
      </c>
      <c r="E137" s="17" t="s">
        <v>20</v>
      </c>
      <c r="F137" s="17" t="s">
        <v>474</v>
      </c>
      <c r="G137" s="95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64">
        <v>5</v>
      </c>
      <c r="X137" s="82">
        <f>IF(COUNT(H137:V137)&gt;2,LARGE(H137:V137,1)+LARGE(H137:V137,2),SUM(H137:V137))</f>
        <v>0</v>
      </c>
      <c r="Y137" s="83">
        <f>IF(X137&gt;W137,X137,W137)</f>
        <v>5</v>
      </c>
      <c r="Z137" s="84">
        <f>COUNT(H137:V137)</f>
        <v>0</v>
      </c>
    </row>
    <row r="138" spans="1:26" x14ac:dyDescent="0.3">
      <c r="A138" s="18">
        <v>136</v>
      </c>
      <c r="B138" s="17" t="s">
        <v>545</v>
      </c>
      <c r="C138" s="18">
        <v>2012</v>
      </c>
      <c r="D138" s="18" t="s">
        <v>115</v>
      </c>
      <c r="E138" s="17" t="s">
        <v>20</v>
      </c>
      <c r="F138" s="17" t="s">
        <v>109</v>
      </c>
      <c r="G138" s="95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5</v>
      </c>
      <c r="X138" s="82">
        <f>IF(COUNT(H138:V138)&gt;2,LARGE(H138:V138,1)+LARGE(H138:V138,2),SUM(H138:V138))</f>
        <v>0</v>
      </c>
      <c r="Y138" s="83">
        <f>IF(X138&gt;W138,X138,W138)</f>
        <v>5</v>
      </c>
      <c r="Z138" s="84">
        <f>COUNT(H138:V138)</f>
        <v>0</v>
      </c>
    </row>
    <row r="139" spans="1:26" x14ac:dyDescent="0.3">
      <c r="A139" s="18">
        <v>137</v>
      </c>
      <c r="B139" s="17" t="s">
        <v>662</v>
      </c>
      <c r="C139" s="18">
        <v>2013</v>
      </c>
      <c r="D139" s="18" t="s">
        <v>19</v>
      </c>
      <c r="E139" s="17" t="s">
        <v>20</v>
      </c>
      <c r="F139" s="17" t="s">
        <v>109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5</v>
      </c>
      <c r="X139" s="82">
        <f>IF(COUNT(H139:V139)&gt;2,LARGE(H139:V139,1)+LARGE(H139:V139,2),SUM(H139:V139))</f>
        <v>0</v>
      </c>
      <c r="Y139" s="83">
        <f>IF(X139&gt;W139,X139,W139)</f>
        <v>5</v>
      </c>
      <c r="Z139" s="84">
        <f>COUNT(H139:V139)</f>
        <v>0</v>
      </c>
    </row>
    <row r="140" spans="1:26" x14ac:dyDescent="0.3">
      <c r="A140" s="18">
        <v>138</v>
      </c>
      <c r="B140" s="17" t="s">
        <v>663</v>
      </c>
      <c r="C140" s="18">
        <v>2012</v>
      </c>
      <c r="D140" s="18" t="s">
        <v>19</v>
      </c>
      <c r="E140" s="17" t="s">
        <v>20</v>
      </c>
      <c r="F140" s="17" t="s">
        <v>109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64">
        <v>5</v>
      </c>
      <c r="X140" s="82">
        <f>IF(COUNT(H140:V140)&gt;2,LARGE(H140:V140,1)+LARGE(H140:V140,2),SUM(H140:V140))</f>
        <v>0</v>
      </c>
      <c r="Y140" s="83">
        <f>IF(X140&gt;W140,X140,W140)</f>
        <v>5</v>
      </c>
      <c r="Z140" s="84">
        <f>COUNT(H140:V140)</f>
        <v>0</v>
      </c>
    </row>
    <row r="141" spans="1:26" x14ac:dyDescent="0.3">
      <c r="A141" s="18">
        <v>139</v>
      </c>
      <c r="B141" s="17" t="s">
        <v>754</v>
      </c>
      <c r="C141" s="18">
        <v>2013</v>
      </c>
      <c r="D141" s="18" t="s">
        <v>736</v>
      </c>
      <c r="E141" s="17" t="s">
        <v>20</v>
      </c>
      <c r="F141" s="17" t="s">
        <v>755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>
        <v>5</v>
      </c>
      <c r="T141" s="18"/>
      <c r="U141" s="18"/>
      <c r="V141" s="18"/>
      <c r="W141" s="64">
        <v>0</v>
      </c>
      <c r="X141" s="82">
        <f>IF(COUNT(H141:V141)&gt;2,LARGE(H141:V141,1)+LARGE(H141:V141,2),SUM(H141:V141))</f>
        <v>5</v>
      </c>
      <c r="Y141" s="83">
        <f>IF(X141&gt;W141,X141,W141)</f>
        <v>5</v>
      </c>
      <c r="Z141" s="84">
        <f>COUNT(H141:V141)</f>
        <v>1</v>
      </c>
    </row>
    <row r="142" spans="1:26" x14ac:dyDescent="0.3">
      <c r="A142" s="18">
        <v>140</v>
      </c>
      <c r="B142" s="17" t="s">
        <v>274</v>
      </c>
      <c r="C142" s="18">
        <v>1968</v>
      </c>
      <c r="D142" s="18" t="s">
        <v>22</v>
      </c>
      <c r="E142" s="17" t="s">
        <v>20</v>
      </c>
      <c r="F142" s="17"/>
      <c r="G142" s="95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64">
        <v>0</v>
      </c>
      <c r="X142" s="82">
        <f>IF(COUNT(H142:V142)&gt;2,LARGE(H142:V142,1)+LARGE(H142:V142,2),SUM(H142:V142))</f>
        <v>0</v>
      </c>
      <c r="Y142" s="83">
        <f>IF(X142&gt;W142,X142,W142)</f>
        <v>0</v>
      </c>
      <c r="Z142" s="84">
        <f>COUNT(H142:V142)</f>
        <v>0</v>
      </c>
    </row>
    <row r="143" spans="1:26" x14ac:dyDescent="0.3">
      <c r="A143" s="18">
        <v>141</v>
      </c>
      <c r="B143" s="17" t="s">
        <v>465</v>
      </c>
      <c r="C143" s="18">
        <v>1960</v>
      </c>
      <c r="D143" s="18" t="s">
        <v>22</v>
      </c>
      <c r="E143" s="17" t="s">
        <v>20</v>
      </c>
      <c r="F143" s="17"/>
      <c r="G143" s="95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64">
        <v>0</v>
      </c>
      <c r="X143" s="82">
        <f>IF(COUNT(H143:V143)&gt;2,LARGE(H143:V143,1)+LARGE(H143:V143,2),SUM(H143:V143))</f>
        <v>0</v>
      </c>
      <c r="Y143" s="83">
        <f>IF(X143&gt;W143,X143,W143)</f>
        <v>0</v>
      </c>
      <c r="Z143" s="84">
        <f>COUNT(H143:V143)</f>
        <v>0</v>
      </c>
    </row>
    <row r="144" spans="1:26" x14ac:dyDescent="0.3">
      <c r="A144" s="18">
        <v>142</v>
      </c>
      <c r="B144" s="21" t="s">
        <v>86</v>
      </c>
      <c r="C144" s="18">
        <v>1985</v>
      </c>
      <c r="D144" s="18" t="s">
        <v>22</v>
      </c>
      <c r="E144" s="21" t="s">
        <v>20</v>
      </c>
      <c r="F144" s="21"/>
      <c r="G144" s="9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64">
        <v>0</v>
      </c>
      <c r="X144" s="82">
        <f>IF(COUNT(H144:V144)&gt;2,LARGE(H144:V144,1)+LARGE(H144:V144,2),SUM(H144:V144))</f>
        <v>0</v>
      </c>
      <c r="Y144" s="83">
        <f>IF(X144&gt;W144,X144,W144)</f>
        <v>0</v>
      </c>
      <c r="Z144" s="84">
        <f>COUNT(H144:V144)</f>
        <v>0</v>
      </c>
    </row>
    <row r="145" spans="1:26" x14ac:dyDescent="0.3">
      <c r="A145" s="18">
        <v>143</v>
      </c>
      <c r="B145" s="21" t="s">
        <v>95</v>
      </c>
      <c r="C145" s="18">
        <v>1986</v>
      </c>
      <c r="D145" s="18" t="s">
        <v>22</v>
      </c>
      <c r="E145" s="21" t="s">
        <v>20</v>
      </c>
      <c r="F145" s="21"/>
      <c r="G145" s="9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64">
        <v>0</v>
      </c>
      <c r="X145" s="82">
        <f>IF(COUNT(H145:V145)&gt;2,LARGE(H145:V145,1)+LARGE(H145:V145,2),SUM(H145:V145))</f>
        <v>0</v>
      </c>
      <c r="Y145" s="83">
        <f>IF(X145&gt;W145,X145,W145)</f>
        <v>0</v>
      </c>
      <c r="Z145" s="84">
        <f>COUNT(H145:V145)</f>
        <v>0</v>
      </c>
    </row>
    <row r="146" spans="1:26" x14ac:dyDescent="0.3">
      <c r="A146" s="18">
        <v>144</v>
      </c>
      <c r="B146" s="21" t="s">
        <v>103</v>
      </c>
      <c r="C146" s="18">
        <v>1991</v>
      </c>
      <c r="D146" s="18">
        <v>2</v>
      </c>
      <c r="E146" s="21" t="s">
        <v>20</v>
      </c>
      <c r="F146" s="21" t="s">
        <v>40</v>
      </c>
      <c r="G146" s="9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64">
        <v>0</v>
      </c>
      <c r="X146" s="82">
        <f>IF(COUNT(H146:V146)&gt;2,LARGE(H146:V146,1)+LARGE(H146:V146,2),SUM(H146:V146))</f>
        <v>0</v>
      </c>
      <c r="Y146" s="83">
        <f>IF(X146&gt;W146,X146,W146)</f>
        <v>0</v>
      </c>
      <c r="Z146" s="84">
        <f>COUNT(H146:V146)</f>
        <v>0</v>
      </c>
    </row>
    <row r="147" spans="1:26" x14ac:dyDescent="0.3">
      <c r="A147" s="18">
        <v>145</v>
      </c>
      <c r="B147" s="17" t="s">
        <v>573</v>
      </c>
      <c r="C147" s="18">
        <v>1986</v>
      </c>
      <c r="D147" s="18" t="s">
        <v>22</v>
      </c>
      <c r="E147" s="17" t="s">
        <v>574</v>
      </c>
      <c r="F147" s="17"/>
      <c r="G147" s="9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2">
        <f>IF(COUNT(H147:V147)&gt;2,LARGE(H147:V147,1)+LARGE(H147:V147,2),SUM(H147:V147))</f>
        <v>0</v>
      </c>
      <c r="Y147" s="83">
        <f>IF(X147&gt;W147,X147,W147)</f>
        <v>0</v>
      </c>
      <c r="Z147" s="84">
        <f>COUNT(H147:V147)</f>
        <v>0</v>
      </c>
    </row>
    <row r="148" spans="1:26" x14ac:dyDescent="0.3">
      <c r="A148" s="18">
        <v>146</v>
      </c>
      <c r="B148" s="21" t="s">
        <v>58</v>
      </c>
      <c r="C148" s="18">
        <v>2003</v>
      </c>
      <c r="D148" s="18">
        <v>1</v>
      </c>
      <c r="E148" s="21" t="s">
        <v>20</v>
      </c>
      <c r="F148" s="21" t="s">
        <v>59</v>
      </c>
      <c r="G148" s="9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64">
        <v>0</v>
      </c>
      <c r="X148" s="82">
        <f>IF(COUNT(H148:V148)&gt;2,LARGE(H148:V148,1)+LARGE(H148:V148,2),SUM(H148:V148))</f>
        <v>0</v>
      </c>
      <c r="Y148" s="83">
        <f>IF(X148&gt;W148,X148,W148)</f>
        <v>0</v>
      </c>
      <c r="Z148" s="84">
        <f>COUNT(H148:V148)</f>
        <v>0</v>
      </c>
    </row>
    <row r="149" spans="1:26" x14ac:dyDescent="0.3">
      <c r="A149" s="18">
        <v>147</v>
      </c>
      <c r="B149" s="21" t="s">
        <v>145</v>
      </c>
      <c r="C149" s="18">
        <v>2002</v>
      </c>
      <c r="D149" s="18" t="s">
        <v>22</v>
      </c>
      <c r="E149" s="21" t="s">
        <v>35</v>
      </c>
      <c r="F149" s="21" t="s">
        <v>36</v>
      </c>
      <c r="G149" s="9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64">
        <v>0</v>
      </c>
      <c r="X149" s="82">
        <f>IF(COUNT(H149:V149)&gt;2,LARGE(H149:V149,1)+LARGE(H149:V149,2),SUM(H149:V149))</f>
        <v>0</v>
      </c>
      <c r="Y149" s="83">
        <f>IF(X149&gt;W149,X149,W149)</f>
        <v>0</v>
      </c>
      <c r="Z149" s="84">
        <f>COUNT(H149:V149)</f>
        <v>0</v>
      </c>
    </row>
    <row r="150" spans="1:26" x14ac:dyDescent="0.3">
      <c r="A150" s="18">
        <v>148</v>
      </c>
      <c r="B150" s="21" t="s">
        <v>60</v>
      </c>
      <c r="C150" s="18">
        <v>1972</v>
      </c>
      <c r="D150" s="18">
        <v>2</v>
      </c>
      <c r="E150" s="21" t="s">
        <v>20</v>
      </c>
      <c r="F150" s="21"/>
      <c r="G150" s="95">
        <v>2000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64">
        <v>0</v>
      </c>
      <c r="X150" s="82">
        <f>IF(COUNT(H150:V150)&gt;2,LARGE(H150:V150,1)+LARGE(H150:V150,2),SUM(H150:V150))</f>
        <v>0</v>
      </c>
      <c r="Y150" s="83">
        <f>IF(X150&gt;W150,X150,W150)</f>
        <v>0</v>
      </c>
      <c r="Z150" s="84">
        <f>COUNT(H150:V150)</f>
        <v>0</v>
      </c>
    </row>
    <row r="151" spans="1:26" x14ac:dyDescent="0.3">
      <c r="A151" s="18">
        <v>149</v>
      </c>
      <c r="B151" s="17" t="s">
        <v>267</v>
      </c>
      <c r="C151" s="18">
        <v>2009</v>
      </c>
      <c r="D151" s="18">
        <v>3</v>
      </c>
      <c r="E151" s="17" t="s">
        <v>20</v>
      </c>
      <c r="F151" s="17" t="s">
        <v>109</v>
      </c>
      <c r="G151" s="9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2">
        <f>IF(COUNT(H151:V151)&gt;2,LARGE(H151:V151,1)+LARGE(H151:V151,2),SUM(H151:V151))</f>
        <v>0</v>
      </c>
      <c r="Y151" s="83">
        <f>IF(X151&gt;W151,X151,W151)</f>
        <v>0</v>
      </c>
      <c r="Z151" s="84">
        <f>COUNT(H151:V151)</f>
        <v>0</v>
      </c>
    </row>
    <row r="152" spans="1:26" x14ac:dyDescent="0.3">
      <c r="A152" s="18">
        <v>150</v>
      </c>
      <c r="B152" s="21" t="s">
        <v>62</v>
      </c>
      <c r="C152" s="18">
        <v>1985</v>
      </c>
      <c r="D152" s="18">
        <v>1</v>
      </c>
      <c r="E152" s="21" t="s">
        <v>20</v>
      </c>
      <c r="F152" s="21"/>
      <c r="G152" s="95">
        <v>2000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64">
        <v>0</v>
      </c>
      <c r="X152" s="82">
        <f>IF(COUNT(H152:V152)&gt;2,LARGE(H152:V152,1)+LARGE(H152:V152,2),SUM(H152:V152))</f>
        <v>0</v>
      </c>
      <c r="Y152" s="83">
        <f>IF(X152&gt;W152,X152,W152)</f>
        <v>0</v>
      </c>
      <c r="Z152" s="84">
        <f>COUNT(H152:V152)</f>
        <v>0</v>
      </c>
    </row>
    <row r="153" spans="1:26" x14ac:dyDescent="0.3">
      <c r="A153" s="18">
        <v>151</v>
      </c>
      <c r="B153" s="17" t="s">
        <v>202</v>
      </c>
      <c r="C153" s="18">
        <v>2010</v>
      </c>
      <c r="D153" s="18" t="s">
        <v>19</v>
      </c>
      <c r="E153" s="17" t="s">
        <v>35</v>
      </c>
      <c r="F153" s="17" t="s">
        <v>36</v>
      </c>
      <c r="G153" s="95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2">
        <f>IF(COUNT(H153:V153)&gt;2,LARGE(H153:V153,1)+LARGE(H153:V153,2),SUM(H153:V153))</f>
        <v>0</v>
      </c>
      <c r="Y153" s="83">
        <f>IF(X153&gt;W153,X153,W153)</f>
        <v>0</v>
      </c>
      <c r="Z153" s="84">
        <f>COUNT(H153:V153)</f>
        <v>0</v>
      </c>
    </row>
    <row r="154" spans="1:26" x14ac:dyDescent="0.3">
      <c r="A154" s="18">
        <v>152</v>
      </c>
      <c r="B154" s="21" t="s">
        <v>88</v>
      </c>
      <c r="C154" s="18">
        <v>2004</v>
      </c>
      <c r="D154" s="18">
        <v>1</v>
      </c>
      <c r="E154" s="21" t="s">
        <v>20</v>
      </c>
      <c r="F154" s="21" t="s">
        <v>21</v>
      </c>
      <c r="G154" s="9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64">
        <v>0</v>
      </c>
      <c r="X154" s="82">
        <f>IF(COUNT(H154:V154)&gt;2,LARGE(H154:V154,1)+LARGE(H154:V154,2),SUM(H154:V154))</f>
        <v>0</v>
      </c>
      <c r="Y154" s="83">
        <f>IF(X154&gt;W154,X154,W154)</f>
        <v>0</v>
      </c>
      <c r="Z154" s="84">
        <f>COUNT(H154:V154)</f>
        <v>0</v>
      </c>
    </row>
    <row r="155" spans="1:26" x14ac:dyDescent="0.3">
      <c r="A155" s="18">
        <v>153</v>
      </c>
      <c r="B155" s="21" t="s">
        <v>87</v>
      </c>
      <c r="C155" s="18">
        <v>2005</v>
      </c>
      <c r="D155" s="18" t="s">
        <v>22</v>
      </c>
      <c r="E155" s="21" t="s">
        <v>20</v>
      </c>
      <c r="F155" s="21" t="s">
        <v>21</v>
      </c>
      <c r="G155" s="9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64">
        <v>0</v>
      </c>
      <c r="X155" s="82">
        <f>IF(COUNT(H155:V155)&gt;2,LARGE(H155:V155,1)+LARGE(H155:V155,2),SUM(H155:V155))</f>
        <v>0</v>
      </c>
      <c r="Y155" s="83">
        <f>IF(X155&gt;W155,X155,W155)</f>
        <v>0</v>
      </c>
      <c r="Z155" s="84">
        <f>COUNT(H155:V155)</f>
        <v>0</v>
      </c>
    </row>
    <row r="156" spans="1:26" x14ac:dyDescent="0.3">
      <c r="A156" s="18">
        <v>154</v>
      </c>
      <c r="B156" s="17" t="s">
        <v>446</v>
      </c>
      <c r="C156" s="18">
        <v>2010</v>
      </c>
      <c r="D156" s="18" t="s">
        <v>19</v>
      </c>
      <c r="E156" s="17" t="s">
        <v>20</v>
      </c>
      <c r="F156" s="17" t="s">
        <v>21</v>
      </c>
      <c r="G156" s="95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4">
        <v>0</v>
      </c>
      <c r="X156" s="82">
        <f>IF(COUNT(H156:V156)&gt;2,LARGE(H156:V156,1)+LARGE(H156:V156,2),SUM(H156:V156))</f>
        <v>0</v>
      </c>
      <c r="Y156" s="83">
        <f>IF(X156&gt;W156,X156,W156)</f>
        <v>0</v>
      </c>
      <c r="Z156" s="84">
        <f>COUNT(H156:V156)</f>
        <v>0</v>
      </c>
    </row>
    <row r="157" spans="1:26" x14ac:dyDescent="0.3">
      <c r="A157" s="18">
        <v>155</v>
      </c>
      <c r="B157" s="17" t="s">
        <v>502</v>
      </c>
      <c r="C157" s="18">
        <v>2013</v>
      </c>
      <c r="D157" s="18" t="s">
        <v>19</v>
      </c>
      <c r="E157" s="17" t="s">
        <v>20</v>
      </c>
      <c r="F157" s="17" t="s">
        <v>482</v>
      </c>
      <c r="G157" s="95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2">
        <f>IF(COUNT(H157:V157)&gt;2,LARGE(H157:V157,1)+LARGE(H157:V157,2),SUM(H157:V157))</f>
        <v>0</v>
      </c>
      <c r="Y157" s="83">
        <f>IF(X157&gt;W157,X157,W157)</f>
        <v>0</v>
      </c>
      <c r="Z157" s="84">
        <f>COUNT(H157:V157)</f>
        <v>0</v>
      </c>
    </row>
    <row r="158" spans="1:26" x14ac:dyDescent="0.3">
      <c r="A158" s="18">
        <v>156</v>
      </c>
      <c r="B158" s="17" t="s">
        <v>542</v>
      </c>
      <c r="C158" s="18">
        <v>2013</v>
      </c>
      <c r="D158" s="18" t="s">
        <v>115</v>
      </c>
      <c r="E158" s="17" t="s">
        <v>20</v>
      </c>
      <c r="F158" s="17" t="s">
        <v>109</v>
      </c>
      <c r="G158" s="95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64">
        <v>0</v>
      </c>
      <c r="X158" s="82">
        <f>IF(COUNT(H158:V158)&gt;2,LARGE(H158:V158,1)+LARGE(H158:V158,2),SUM(H158:V158))</f>
        <v>0</v>
      </c>
      <c r="Y158" s="83">
        <f>IF(X158&gt;W158,X158,W158)</f>
        <v>0</v>
      </c>
      <c r="Z158" s="84">
        <f>COUNT(H158:V158)</f>
        <v>0</v>
      </c>
    </row>
    <row r="159" spans="1:26" x14ac:dyDescent="0.3">
      <c r="A159" s="18">
        <v>157</v>
      </c>
      <c r="B159" s="17" t="s">
        <v>603</v>
      </c>
      <c r="C159" s="18">
        <v>2014</v>
      </c>
      <c r="D159" s="18" t="s">
        <v>115</v>
      </c>
      <c r="E159" s="17" t="s">
        <v>20</v>
      </c>
      <c r="F159" s="17" t="s">
        <v>580</v>
      </c>
      <c r="G159" s="95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64">
        <v>0</v>
      </c>
      <c r="X159" s="82">
        <f>IF(COUNT(H159:V159)&gt;2,LARGE(H159:V159,1)+LARGE(H159:V159,2),SUM(H159:V159))</f>
        <v>0</v>
      </c>
      <c r="Y159" s="83">
        <f>IF(X159&gt;W159,X159,W159)</f>
        <v>0</v>
      </c>
      <c r="Z159" s="84">
        <f>COUNT(H159:V159)</f>
        <v>0</v>
      </c>
    </row>
    <row r="160" spans="1:26" x14ac:dyDescent="0.3">
      <c r="A160" s="18">
        <v>158</v>
      </c>
      <c r="B160" s="17" t="s">
        <v>512</v>
      </c>
      <c r="C160" s="18">
        <v>2010</v>
      </c>
      <c r="D160" s="18" t="s">
        <v>19</v>
      </c>
      <c r="E160" s="17" t="s">
        <v>20</v>
      </c>
      <c r="F160" s="17" t="s">
        <v>476</v>
      </c>
      <c r="G160" s="95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2">
        <f>IF(COUNT(H160:V160)&gt;2,LARGE(H160:V160,1)+LARGE(H160:V160,2),SUM(H160:V160))</f>
        <v>0</v>
      </c>
      <c r="Y160" s="83">
        <f>IF(X160&gt;W160,X160,W160)</f>
        <v>0</v>
      </c>
      <c r="Z160" s="84">
        <f>COUNT(H160:V160)</f>
        <v>0</v>
      </c>
    </row>
    <row r="161" spans="1:26" x14ac:dyDescent="0.3">
      <c r="A161" s="18">
        <v>159</v>
      </c>
      <c r="B161" s="17" t="s">
        <v>612</v>
      </c>
      <c r="C161" s="18">
        <v>2013</v>
      </c>
      <c r="D161" s="18" t="s">
        <v>19</v>
      </c>
      <c r="E161" s="17" t="s">
        <v>20</v>
      </c>
      <c r="F161" s="17" t="s">
        <v>141</v>
      </c>
      <c r="G161" s="9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2">
        <f>IF(COUNT(H161:V161)&gt;2,LARGE(H161:V161,1)+LARGE(H161:V161,2),SUM(H161:V161))</f>
        <v>0</v>
      </c>
      <c r="Y161" s="83">
        <f>IF(X161&gt;W161,X161,W161)</f>
        <v>0</v>
      </c>
      <c r="Z161" s="84">
        <f>COUNT(H161:V161)</f>
        <v>0</v>
      </c>
    </row>
    <row r="162" spans="1:26" x14ac:dyDescent="0.3">
      <c r="A162" s="18">
        <v>160</v>
      </c>
      <c r="B162" s="21" t="s">
        <v>85</v>
      </c>
      <c r="C162" s="18">
        <v>1993</v>
      </c>
      <c r="D162" s="18" t="s">
        <v>22</v>
      </c>
      <c r="E162" s="21" t="s">
        <v>20</v>
      </c>
      <c r="F162" s="21" t="s">
        <v>36</v>
      </c>
      <c r="G162" s="9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64">
        <v>0</v>
      </c>
      <c r="X162" s="82">
        <f>IF(COUNT(H162:V162)&gt;2,LARGE(H162:V162,1)+LARGE(H162:V162,2),SUM(H162:V162))</f>
        <v>0</v>
      </c>
      <c r="Y162" s="83">
        <f>IF(X162&gt;W162,X162,W162)</f>
        <v>0</v>
      </c>
      <c r="Z162" s="84">
        <f>COUNT(H162:V162)</f>
        <v>0</v>
      </c>
    </row>
    <row r="163" spans="1:26" x14ac:dyDescent="0.3">
      <c r="A163" s="18">
        <v>161</v>
      </c>
      <c r="B163" s="21" t="s">
        <v>102</v>
      </c>
      <c r="C163" s="18">
        <v>1982</v>
      </c>
      <c r="D163" s="18" t="s">
        <v>22</v>
      </c>
      <c r="E163" s="21" t="s">
        <v>20</v>
      </c>
      <c r="F163" s="21" t="s">
        <v>23</v>
      </c>
      <c r="G163" s="9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64">
        <v>0</v>
      </c>
      <c r="X163" s="82">
        <f>IF(COUNT(H163:V163)&gt;2,LARGE(H163:V163,1)+LARGE(H163:V163,2),SUM(H163:V163))</f>
        <v>0</v>
      </c>
      <c r="Y163" s="83">
        <f>IF(X163&gt;W163,X163,W163)</f>
        <v>0</v>
      </c>
      <c r="Z163" s="84">
        <f>COUNT(H163:V163)</f>
        <v>0</v>
      </c>
    </row>
    <row r="164" spans="1:26" x14ac:dyDescent="0.3">
      <c r="A164" s="18">
        <v>162</v>
      </c>
      <c r="B164" s="17" t="s">
        <v>251</v>
      </c>
      <c r="C164" s="18">
        <v>2010</v>
      </c>
      <c r="D164" s="18" t="s">
        <v>30</v>
      </c>
      <c r="E164" s="17" t="s">
        <v>20</v>
      </c>
      <c r="F164" s="17" t="s">
        <v>247</v>
      </c>
      <c r="G164" s="9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2">
        <f>IF(COUNT(H164:V164)&gt;2,LARGE(H164:V164,1)+LARGE(H164:V164,2),SUM(H164:V164))</f>
        <v>0</v>
      </c>
      <c r="Y164" s="83">
        <f>IF(X164&gt;W164,X164,W164)</f>
        <v>0</v>
      </c>
      <c r="Z164" s="84">
        <f>COUNT(H164:V164)</f>
        <v>0</v>
      </c>
    </row>
    <row r="165" spans="1:26" x14ac:dyDescent="0.3">
      <c r="A165" s="18">
        <v>163</v>
      </c>
      <c r="B165" s="21" t="s">
        <v>112</v>
      </c>
      <c r="C165" s="18">
        <v>2004</v>
      </c>
      <c r="D165" s="18">
        <v>1</v>
      </c>
      <c r="E165" s="21" t="s">
        <v>20</v>
      </c>
      <c r="F165" s="21" t="s">
        <v>109</v>
      </c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2">
        <f>IF(COUNT(H165:V165)&gt;2,LARGE(H165:V165,1)+LARGE(H165:V165,2),SUM(H165:V165))</f>
        <v>0</v>
      </c>
      <c r="Y165" s="83">
        <f>IF(X165&gt;W165,X165,W165)</f>
        <v>0</v>
      </c>
      <c r="Z165" s="84">
        <f>COUNT(H165:V165)</f>
        <v>0</v>
      </c>
    </row>
    <row r="166" spans="1:26" x14ac:dyDescent="0.3">
      <c r="A166" s="18">
        <v>164</v>
      </c>
      <c r="B166" s="17" t="s">
        <v>437</v>
      </c>
      <c r="C166" s="18">
        <v>2011</v>
      </c>
      <c r="D166" s="18" t="s">
        <v>438</v>
      </c>
      <c r="E166" s="17" t="s">
        <v>20</v>
      </c>
      <c r="F166" s="17" t="s">
        <v>247</v>
      </c>
      <c r="G166" s="95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64">
        <v>0</v>
      </c>
      <c r="X166" s="82">
        <f>IF(COUNT(H166:V166)&gt;2,LARGE(H166:V166,1)+LARGE(H166:V166,2),SUM(H166:V166))</f>
        <v>0</v>
      </c>
      <c r="Y166" s="83">
        <f>IF(X166&gt;W166,X166,W166)</f>
        <v>0</v>
      </c>
      <c r="Z166" s="84">
        <f>COUNT(H166:V166)</f>
        <v>0</v>
      </c>
    </row>
    <row r="167" spans="1:26" x14ac:dyDescent="0.3">
      <c r="A167" s="18">
        <v>165</v>
      </c>
      <c r="B167" s="17" t="s">
        <v>457</v>
      </c>
      <c r="C167" s="18">
        <v>2007</v>
      </c>
      <c r="D167" s="18">
        <v>3</v>
      </c>
      <c r="E167" s="17" t="s">
        <v>35</v>
      </c>
      <c r="F167" s="17" t="s">
        <v>36</v>
      </c>
      <c r="G167" s="95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2">
        <f>IF(COUNT(H167:V167)&gt;2,LARGE(H167:V167,1)+LARGE(H167:V167,2),SUM(H167:V167))</f>
        <v>0</v>
      </c>
      <c r="Y167" s="83">
        <f>IF(X167&gt;W167,X167,W167)</f>
        <v>0</v>
      </c>
      <c r="Z167" s="84">
        <f>COUNT(H167:V167)</f>
        <v>0</v>
      </c>
    </row>
    <row r="168" spans="1:26" x14ac:dyDescent="0.3">
      <c r="A168" s="18">
        <v>166</v>
      </c>
      <c r="B168" s="17" t="s">
        <v>424</v>
      </c>
      <c r="C168" s="18">
        <v>2010</v>
      </c>
      <c r="D168" s="18" t="s">
        <v>28</v>
      </c>
      <c r="E168" s="17" t="s">
        <v>35</v>
      </c>
      <c r="F168" s="17" t="s">
        <v>328</v>
      </c>
      <c r="G168" s="9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2">
        <f>IF(COUNT(H168:V168)&gt;2,LARGE(H168:V168,1)+LARGE(H168:V168,2),SUM(H168:V168))</f>
        <v>0</v>
      </c>
      <c r="Y168" s="83">
        <f>IF(X168&gt;W168,X168,W168)</f>
        <v>0</v>
      </c>
      <c r="Z168" s="84">
        <f>COUNT(H168:V168)</f>
        <v>0</v>
      </c>
    </row>
    <row r="169" spans="1:26" x14ac:dyDescent="0.3">
      <c r="A169" s="18">
        <v>167</v>
      </c>
      <c r="B169" s="21" t="s">
        <v>110</v>
      </c>
      <c r="C169" s="18">
        <v>2006</v>
      </c>
      <c r="D169" s="18">
        <v>3</v>
      </c>
      <c r="E169" s="21" t="s">
        <v>20</v>
      </c>
      <c r="F169" s="21" t="s">
        <v>21</v>
      </c>
      <c r="G169" s="9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64">
        <v>0</v>
      </c>
      <c r="X169" s="82">
        <f>IF(COUNT(H169:V169)&gt;2,LARGE(H169:V169,1)+LARGE(H169:V169,2),SUM(H169:V169))</f>
        <v>0</v>
      </c>
      <c r="Y169" s="83">
        <f>IF(X169&gt;W169,X169,W169)</f>
        <v>0</v>
      </c>
      <c r="Z169" s="84">
        <f>COUNT(H169:V169)</f>
        <v>0</v>
      </c>
    </row>
    <row r="170" spans="1:26" x14ac:dyDescent="0.3">
      <c r="A170" s="18">
        <v>168</v>
      </c>
      <c r="B170" s="17" t="s">
        <v>425</v>
      </c>
      <c r="C170" s="18">
        <v>2010</v>
      </c>
      <c r="D170" s="18" t="s">
        <v>28</v>
      </c>
      <c r="E170" s="17" t="s">
        <v>35</v>
      </c>
      <c r="F170" s="17" t="s">
        <v>328</v>
      </c>
      <c r="G170" s="95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2">
        <f>IF(COUNT(H170:V170)&gt;2,LARGE(H170:V170,1)+LARGE(H170:V170,2),SUM(H170:V170))</f>
        <v>0</v>
      </c>
      <c r="Y170" s="83">
        <f>IF(X170&gt;W170,X170,W170)</f>
        <v>0</v>
      </c>
      <c r="Z170" s="84">
        <f>COUNT(H170:V170)</f>
        <v>0</v>
      </c>
    </row>
    <row r="171" spans="1:26" x14ac:dyDescent="0.3">
      <c r="A171" s="18">
        <v>169</v>
      </c>
      <c r="B171" s="21" t="s">
        <v>113</v>
      </c>
      <c r="C171" s="18">
        <v>2006</v>
      </c>
      <c r="D171" s="18">
        <v>1</v>
      </c>
      <c r="E171" s="21" t="s">
        <v>20</v>
      </c>
      <c r="F171" s="21" t="s">
        <v>21</v>
      </c>
      <c r="G171" s="9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64">
        <v>0</v>
      </c>
      <c r="X171" s="82">
        <f>IF(COUNT(H171:V171)&gt;2,LARGE(H171:V171,1)+LARGE(H171:V171,2),SUM(H171:V171))</f>
        <v>0</v>
      </c>
      <c r="Y171" s="83">
        <f>IF(X171&gt;W171,X171,W171)</f>
        <v>0</v>
      </c>
      <c r="Z171" s="84">
        <f>COUNT(H171:V171)</f>
        <v>0</v>
      </c>
    </row>
    <row r="172" spans="1:26" x14ac:dyDescent="0.3">
      <c r="A172" s="18">
        <v>170</v>
      </c>
      <c r="B172" s="21" t="s">
        <v>114</v>
      </c>
      <c r="C172" s="18">
        <v>2006</v>
      </c>
      <c r="D172" s="18" t="s">
        <v>115</v>
      </c>
      <c r="E172" s="21" t="s">
        <v>20</v>
      </c>
      <c r="F172" s="21" t="s">
        <v>21</v>
      </c>
      <c r="G172" s="9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64">
        <v>0</v>
      </c>
      <c r="X172" s="82">
        <f>IF(COUNT(H172:V172)&gt;2,LARGE(H172:V172,1)+LARGE(H172:V172,2),SUM(H172:V172))</f>
        <v>0</v>
      </c>
      <c r="Y172" s="83">
        <f>IF(X172&gt;W172,X172,W172)</f>
        <v>0</v>
      </c>
      <c r="Z172" s="84">
        <f>COUNT(H172:V172)</f>
        <v>0</v>
      </c>
    </row>
    <row r="173" spans="1:26" x14ac:dyDescent="0.3">
      <c r="A173" s="18">
        <v>171</v>
      </c>
      <c r="B173" s="17" t="s">
        <v>266</v>
      </c>
      <c r="C173" s="18">
        <v>2008</v>
      </c>
      <c r="D173" s="18" t="s">
        <v>115</v>
      </c>
      <c r="E173" s="17" t="s">
        <v>20</v>
      </c>
      <c r="F173" s="17" t="s">
        <v>109</v>
      </c>
      <c r="G173" s="95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2">
        <f>IF(COUNT(H173:V173)&gt;2,LARGE(H173:V173,1)+LARGE(H173:V173,2),SUM(H173:V173))</f>
        <v>0</v>
      </c>
      <c r="Y173" s="83">
        <f>IF(X173&gt;W173,X173,W173)</f>
        <v>0</v>
      </c>
      <c r="Z173" s="84">
        <f>COUNT(H173:V173)</f>
        <v>0</v>
      </c>
    </row>
    <row r="174" spans="1:26" x14ac:dyDescent="0.3">
      <c r="A174" s="18">
        <v>172</v>
      </c>
      <c r="B174" s="17" t="s">
        <v>263</v>
      </c>
      <c r="C174" s="18">
        <v>2008</v>
      </c>
      <c r="D174" s="18" t="s">
        <v>19</v>
      </c>
      <c r="E174" s="17" t="s">
        <v>20</v>
      </c>
      <c r="F174" s="17" t="s">
        <v>21</v>
      </c>
      <c r="G174" s="95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2">
        <f>IF(COUNT(H174:V174)&gt;2,LARGE(H174:V174,1)+LARGE(H174:V174,2),SUM(H174:V174))</f>
        <v>0</v>
      </c>
      <c r="Y174" s="83">
        <f>IF(X174&gt;W174,X174,W174)</f>
        <v>0</v>
      </c>
      <c r="Z174" s="84">
        <f>COUNT(H174:V174)</f>
        <v>0</v>
      </c>
    </row>
    <row r="175" spans="1:26" x14ac:dyDescent="0.3">
      <c r="A175" s="18">
        <v>173</v>
      </c>
      <c r="B175" s="17" t="s">
        <v>501</v>
      </c>
      <c r="C175" s="18">
        <v>2012</v>
      </c>
      <c r="D175" s="18" t="s">
        <v>19</v>
      </c>
      <c r="E175" s="17" t="s">
        <v>20</v>
      </c>
      <c r="F175" s="17" t="s">
        <v>474</v>
      </c>
      <c r="G175" s="95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2">
        <f>IF(COUNT(H175:V175)&gt;2,LARGE(H175:V175,1)+LARGE(H175:V175,2),SUM(H175:V175))</f>
        <v>0</v>
      </c>
      <c r="Y175" s="83">
        <f>IF(X175&gt;W175,X175,W175)</f>
        <v>0</v>
      </c>
      <c r="Z175" s="84">
        <f>COUNT(H175:V175)</f>
        <v>0</v>
      </c>
    </row>
    <row r="176" spans="1:26" x14ac:dyDescent="0.3">
      <c r="A176" s="18">
        <v>174</v>
      </c>
      <c r="B176" s="17" t="s">
        <v>558</v>
      </c>
      <c r="C176" s="18">
        <v>2011</v>
      </c>
      <c r="D176" s="18" t="s">
        <v>19</v>
      </c>
      <c r="E176" s="17" t="s">
        <v>20</v>
      </c>
      <c r="F176" s="17" t="s">
        <v>559</v>
      </c>
      <c r="G176" s="95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2">
        <f>IF(COUNT(H176:V176)&gt;2,LARGE(H176:V176,1)+LARGE(H176:V176,2),SUM(H176:V176))</f>
        <v>0</v>
      </c>
      <c r="Y176" s="83">
        <f>IF(X176&gt;W176,X176,W176)</f>
        <v>0</v>
      </c>
      <c r="Z176" s="84">
        <f>COUNT(H176:V176)</f>
        <v>0</v>
      </c>
    </row>
    <row r="177" spans="1:26" x14ac:dyDescent="0.3">
      <c r="A177" s="18">
        <v>175</v>
      </c>
      <c r="B177" s="17" t="s">
        <v>546</v>
      </c>
      <c r="C177" s="18">
        <v>2012</v>
      </c>
      <c r="D177" s="18" t="s">
        <v>19</v>
      </c>
      <c r="E177" s="17" t="s">
        <v>20</v>
      </c>
      <c r="F177" s="17" t="s">
        <v>547</v>
      </c>
      <c r="G177" s="95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2">
        <f>IF(COUNT(H177:V177)&gt;2,LARGE(H177:V177,1)+LARGE(H177:V177,2),SUM(H177:V177))</f>
        <v>0</v>
      </c>
      <c r="Y177" s="83">
        <f>IF(X177&gt;W177,X177,W177)</f>
        <v>0</v>
      </c>
      <c r="Z177" s="84">
        <f>COUNT(H177:V177)</f>
        <v>0</v>
      </c>
    </row>
    <row r="178" spans="1:26" x14ac:dyDescent="0.3">
      <c r="A178" s="18">
        <v>176</v>
      </c>
      <c r="B178" s="17" t="s">
        <v>548</v>
      </c>
      <c r="C178" s="18">
        <v>2013</v>
      </c>
      <c r="D178" s="18" t="s">
        <v>19</v>
      </c>
      <c r="E178" s="17" t="s">
        <v>20</v>
      </c>
      <c r="F178" s="17" t="s">
        <v>540</v>
      </c>
      <c r="G178" s="95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64">
        <v>0</v>
      </c>
      <c r="X178" s="82">
        <f>IF(COUNT(H178:V178)&gt;2,LARGE(H178:V178,1)+LARGE(H178:V178,2),SUM(H178:V178))</f>
        <v>0</v>
      </c>
      <c r="Y178" s="83">
        <f>IF(X178&gt;W178,X178,W178)</f>
        <v>0</v>
      </c>
      <c r="Z178" s="84">
        <f>COUNT(H178:V178)</f>
        <v>0</v>
      </c>
    </row>
    <row r="179" spans="1:26" x14ac:dyDescent="0.3">
      <c r="A179" s="18">
        <v>177</v>
      </c>
      <c r="B179" s="17" t="s">
        <v>561</v>
      </c>
      <c r="C179" s="18">
        <v>2010</v>
      </c>
      <c r="D179" s="18" t="s">
        <v>19</v>
      </c>
      <c r="E179" s="17" t="s">
        <v>20</v>
      </c>
      <c r="F179" s="17" t="s">
        <v>109</v>
      </c>
      <c r="G179" s="9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2">
        <f>IF(COUNT(H179:V179)&gt;2,LARGE(H179:V179,1)+LARGE(H179:V179,2),SUM(H179:V179))</f>
        <v>0</v>
      </c>
      <c r="Y179" s="83">
        <f>IF(X179&gt;W179,X179,W179)</f>
        <v>0</v>
      </c>
      <c r="Z179" s="84">
        <f>COUNT(H179:V179)</f>
        <v>0</v>
      </c>
    </row>
    <row r="180" spans="1:26" x14ac:dyDescent="0.3">
      <c r="A180" s="18">
        <v>178</v>
      </c>
      <c r="B180" s="17" t="s">
        <v>562</v>
      </c>
      <c r="C180" s="18">
        <v>2010</v>
      </c>
      <c r="D180" s="18" t="s">
        <v>19</v>
      </c>
      <c r="E180" s="17" t="s">
        <v>20</v>
      </c>
      <c r="F180" s="17" t="s">
        <v>109</v>
      </c>
      <c r="G180" s="95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64">
        <v>0</v>
      </c>
      <c r="X180" s="82">
        <f>IF(COUNT(H180:V180)&gt;2,LARGE(H180:V180,1)+LARGE(H180:V180,2),SUM(H180:V180))</f>
        <v>0</v>
      </c>
      <c r="Y180" s="83">
        <f>IF(X180&gt;W180,X180,W180)</f>
        <v>0</v>
      </c>
      <c r="Z180" s="84">
        <f>COUNT(H180:V180)</f>
        <v>0</v>
      </c>
    </row>
    <row r="181" spans="1:26" x14ac:dyDescent="0.3">
      <c r="A181" s="18">
        <v>179</v>
      </c>
      <c r="B181" s="17" t="s">
        <v>563</v>
      </c>
      <c r="C181" s="18">
        <v>2011</v>
      </c>
      <c r="D181" s="18" t="s">
        <v>115</v>
      </c>
      <c r="E181" s="17" t="s">
        <v>20</v>
      </c>
      <c r="F181" s="17" t="s">
        <v>25</v>
      </c>
      <c r="G181" s="95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64">
        <v>0</v>
      </c>
      <c r="X181" s="82">
        <f>IF(COUNT(H181:V181)&gt;2,LARGE(H181:V181,1)+LARGE(H181:V181,2),SUM(H181:V181))</f>
        <v>0</v>
      </c>
      <c r="Y181" s="83">
        <f>IF(X181&gt;W181,X181,W181)</f>
        <v>0</v>
      </c>
      <c r="Z181" s="84">
        <f>COUNT(H181:V181)</f>
        <v>0</v>
      </c>
    </row>
    <row r="182" spans="1:26" x14ac:dyDescent="0.3">
      <c r="A182" s="18">
        <v>180</v>
      </c>
      <c r="B182" s="21" t="s">
        <v>108</v>
      </c>
      <c r="C182" s="18">
        <v>2007</v>
      </c>
      <c r="D182" s="18">
        <v>1</v>
      </c>
      <c r="E182" s="21" t="s">
        <v>20</v>
      </c>
      <c r="F182" s="21" t="s">
        <v>109</v>
      </c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2">
        <f>IF(COUNT(H182:V182)&gt;2,LARGE(H182:V182,1)+LARGE(H182:V182,2),SUM(H182:V182))</f>
        <v>0</v>
      </c>
      <c r="Y182" s="83">
        <f>IF(X182&gt;W182,X182,W182)</f>
        <v>0</v>
      </c>
      <c r="Z182" s="84">
        <f>COUNT(H182:V182)</f>
        <v>0</v>
      </c>
    </row>
    <row r="183" spans="1:26" x14ac:dyDescent="0.3">
      <c r="A183" s="18">
        <v>181</v>
      </c>
      <c r="B183" s="17" t="s">
        <v>326</v>
      </c>
      <c r="C183" s="18">
        <v>1978</v>
      </c>
      <c r="D183" s="18" t="s">
        <v>22</v>
      </c>
      <c r="E183" s="17" t="s">
        <v>35</v>
      </c>
      <c r="F183" s="17"/>
      <c r="G183" s="95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64">
        <v>0</v>
      </c>
      <c r="X183" s="82">
        <f>IF(COUNT(H183:V183)&gt;2,LARGE(H183:V183,1)+LARGE(H183:V183,2),SUM(H183:V183))</f>
        <v>0</v>
      </c>
      <c r="Y183" s="83">
        <f>IF(X183&gt;W183,X183,W183)</f>
        <v>0</v>
      </c>
      <c r="Z183" s="84">
        <f>COUNT(H183:V183)</f>
        <v>0</v>
      </c>
    </row>
    <row r="184" spans="1:26" x14ac:dyDescent="0.3">
      <c r="A184" s="18">
        <v>182</v>
      </c>
      <c r="B184" s="21" t="s">
        <v>111</v>
      </c>
      <c r="C184" s="18">
        <v>2007</v>
      </c>
      <c r="D184" s="18">
        <v>3</v>
      </c>
      <c r="E184" s="21" t="s">
        <v>20</v>
      </c>
      <c r="F184" s="21" t="s">
        <v>21</v>
      </c>
      <c r="G184" s="9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2">
        <f>IF(COUNT(H184:V184)&gt;2,LARGE(H184:V184,1)+LARGE(H184:V184,2),SUM(H184:V184))</f>
        <v>0</v>
      </c>
      <c r="Y184" s="83">
        <f>IF(X184&gt;W184,X184,W184)</f>
        <v>0</v>
      </c>
      <c r="Z184" s="84">
        <f>COUNT(H184:V184)</f>
        <v>0</v>
      </c>
    </row>
    <row r="185" spans="1:26" x14ac:dyDescent="0.3">
      <c r="A185" s="18">
        <v>183</v>
      </c>
      <c r="B185" s="17" t="s">
        <v>315</v>
      </c>
      <c r="C185" s="18">
        <v>1995</v>
      </c>
      <c r="D185" s="18" t="s">
        <v>22</v>
      </c>
      <c r="E185" s="17" t="s">
        <v>35</v>
      </c>
      <c r="F185" s="17" t="s">
        <v>36</v>
      </c>
      <c r="G185" s="95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2">
        <f>IF(COUNT(H185:V185)&gt;2,LARGE(H185:V185,1)+LARGE(H185:V185,2),SUM(H185:V185))</f>
        <v>0</v>
      </c>
      <c r="Y185" s="83">
        <f>IF(X185&gt;W185,X185,W185)</f>
        <v>0</v>
      </c>
      <c r="Z185" s="84">
        <f>COUNT(H185:V185)</f>
        <v>0</v>
      </c>
    </row>
    <row r="186" spans="1:26" x14ac:dyDescent="0.3">
      <c r="A186" s="18">
        <v>184</v>
      </c>
      <c r="B186" s="21" t="s">
        <v>89</v>
      </c>
      <c r="C186" s="18">
        <v>1971</v>
      </c>
      <c r="D186" s="18" t="s">
        <v>30</v>
      </c>
      <c r="E186" s="21" t="s">
        <v>20</v>
      </c>
      <c r="F186" s="21"/>
      <c r="G186" s="9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64">
        <v>0</v>
      </c>
      <c r="X186" s="82">
        <f>IF(COUNT(H186:V186)&gt;2,LARGE(H186:V186,1)+LARGE(H186:V186,2),SUM(H186:V186))</f>
        <v>0</v>
      </c>
      <c r="Y186" s="83">
        <f>IF(X186&gt;W186,X186,W186)</f>
        <v>0</v>
      </c>
      <c r="Z186" s="84">
        <f>COUNT(H186:V186)</f>
        <v>0</v>
      </c>
    </row>
    <row r="187" spans="1:26" x14ac:dyDescent="0.3">
      <c r="A187" s="18">
        <v>185</v>
      </c>
      <c r="B187" s="17" t="s">
        <v>330</v>
      </c>
      <c r="C187" s="18">
        <v>2007</v>
      </c>
      <c r="D187" s="18" t="s">
        <v>115</v>
      </c>
      <c r="E187" s="17" t="s">
        <v>20</v>
      </c>
      <c r="F187" s="17" t="s">
        <v>21</v>
      </c>
      <c r="G187" s="95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2">
        <f>IF(COUNT(H187:V187)&gt;2,LARGE(H187:V187,1)+LARGE(H187:V187,2),SUM(H187:V187))</f>
        <v>0</v>
      </c>
      <c r="Y187" s="83">
        <f>IF(X187&gt;W187,X187,W187)</f>
        <v>0</v>
      </c>
      <c r="Z187" s="84">
        <f>COUNT(H187:V187)</f>
        <v>0</v>
      </c>
    </row>
    <row r="188" spans="1:26" x14ac:dyDescent="0.3">
      <c r="A188" s="18">
        <v>186</v>
      </c>
      <c r="B188" s="21" t="s">
        <v>91</v>
      </c>
      <c r="C188" s="18">
        <v>2002</v>
      </c>
      <c r="D188" s="18">
        <v>1</v>
      </c>
      <c r="E188" s="21" t="s">
        <v>35</v>
      </c>
      <c r="F188" s="21" t="s">
        <v>36</v>
      </c>
      <c r="G188" s="9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64">
        <v>0</v>
      </c>
      <c r="X188" s="82">
        <f>IF(COUNT(H188:V188)&gt;2,LARGE(H188:V188,1)+LARGE(H188:V188,2),SUM(H188:V188))</f>
        <v>0</v>
      </c>
      <c r="Y188" s="83">
        <f>IF(X188&gt;W188,X188,W188)</f>
        <v>0</v>
      </c>
      <c r="Z188" s="84">
        <f>COUNT(H188:V188)</f>
        <v>0</v>
      </c>
    </row>
    <row r="189" spans="1:26" x14ac:dyDescent="0.3">
      <c r="A189" s="18">
        <v>187</v>
      </c>
      <c r="B189" s="17" t="s">
        <v>338</v>
      </c>
      <c r="C189" s="18">
        <v>2006</v>
      </c>
      <c r="D189" s="18" t="s">
        <v>19</v>
      </c>
      <c r="E189" s="17" t="s">
        <v>20</v>
      </c>
      <c r="F189" s="17" t="s">
        <v>141</v>
      </c>
      <c r="G189" s="95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2">
        <f>IF(COUNT(H189:V189)&gt;2,LARGE(H189:V189,1)+LARGE(H189:V189,2),SUM(H189:V189))</f>
        <v>0</v>
      </c>
      <c r="Y189" s="83">
        <f>IF(X189&gt;W189,X189,W189)</f>
        <v>0</v>
      </c>
      <c r="Z189" s="84">
        <f>COUNT(H189:V189)</f>
        <v>0</v>
      </c>
    </row>
    <row r="190" spans="1:26" x14ac:dyDescent="0.3">
      <c r="A190" s="18">
        <v>188</v>
      </c>
      <c r="B190" s="17" t="s">
        <v>329</v>
      </c>
      <c r="C190" s="18">
        <v>2007</v>
      </c>
      <c r="D190" s="18" t="s">
        <v>30</v>
      </c>
      <c r="E190" s="21" t="s">
        <v>20</v>
      </c>
      <c r="F190" s="17" t="s">
        <v>21</v>
      </c>
      <c r="G190" s="95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64">
        <v>0</v>
      </c>
      <c r="X190" s="82">
        <f>IF(COUNT(H190:V190)&gt;2,LARGE(H190:V190,1)+LARGE(H190:V190,2),SUM(H190:V190))</f>
        <v>0</v>
      </c>
      <c r="Y190" s="83">
        <f>IF(X190&gt;W190,X190,W190)</f>
        <v>0</v>
      </c>
      <c r="Z190" s="84">
        <f>COUNT(H190:V190)</f>
        <v>0</v>
      </c>
    </row>
    <row r="191" spans="1:26" x14ac:dyDescent="0.3">
      <c r="A191" s="18">
        <v>189</v>
      </c>
      <c r="B191" s="17" t="s">
        <v>194</v>
      </c>
      <c r="C191" s="18">
        <v>2008</v>
      </c>
      <c r="D191" s="18" t="s">
        <v>19</v>
      </c>
      <c r="E191" s="17" t="s">
        <v>35</v>
      </c>
      <c r="F191" s="17" t="s">
        <v>36</v>
      </c>
      <c r="G191" s="95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2">
        <f>IF(COUNT(H191:V191)&gt;2,LARGE(H191:V191,1)+LARGE(H191:V191,2),SUM(H191:V191))</f>
        <v>0</v>
      </c>
      <c r="Y191" s="83">
        <f>IF(X191&gt;W191,X191,W191)</f>
        <v>0</v>
      </c>
      <c r="Z191" s="84">
        <f>COUNT(H191:V191)</f>
        <v>0</v>
      </c>
    </row>
    <row r="192" spans="1:26" x14ac:dyDescent="0.3">
      <c r="A192" s="18">
        <v>190</v>
      </c>
      <c r="B192" s="17" t="s">
        <v>460</v>
      </c>
      <c r="C192" s="18">
        <v>2007</v>
      </c>
      <c r="D192" s="18" t="s">
        <v>28</v>
      </c>
      <c r="E192" s="17" t="s">
        <v>20</v>
      </c>
      <c r="F192" s="17" t="s">
        <v>21</v>
      </c>
      <c r="G192" s="95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2">
        <f>IF(COUNT(H192:V192)&gt;2,LARGE(H192:V192,1)+LARGE(H192:V192,2),SUM(H192:V192))</f>
        <v>0</v>
      </c>
      <c r="Y192" s="83">
        <f>IF(X192&gt;W192,X192,W192)</f>
        <v>0</v>
      </c>
      <c r="Z192" s="84">
        <f>COUNT(H192:V192)</f>
        <v>0</v>
      </c>
    </row>
    <row r="193" spans="1:26" x14ac:dyDescent="0.3">
      <c r="A193" s="18">
        <v>191</v>
      </c>
      <c r="B193" s="17" t="s">
        <v>510</v>
      </c>
      <c r="C193" s="18">
        <v>2010</v>
      </c>
      <c r="D193" s="18" t="s">
        <v>19</v>
      </c>
      <c r="E193" s="17" t="s">
        <v>20</v>
      </c>
      <c r="F193" s="17" t="s">
        <v>21</v>
      </c>
      <c r="G193" s="95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2">
        <f>IF(COUNT(H193:V193)&gt;2,LARGE(H193:V193,1)+LARGE(H193:V193,2),SUM(H193:V193))</f>
        <v>0</v>
      </c>
      <c r="Y193" s="83">
        <f>IF(X193&gt;W193,X193,W193)</f>
        <v>0</v>
      </c>
      <c r="Z193" s="84">
        <f>COUNT(H193:V193)</f>
        <v>0</v>
      </c>
    </row>
    <row r="194" spans="1:26" x14ac:dyDescent="0.3">
      <c r="A194" s="18">
        <v>192</v>
      </c>
      <c r="B194" s="17" t="s">
        <v>200</v>
      </c>
      <c r="C194" s="18">
        <v>2006</v>
      </c>
      <c r="D194" s="18" t="s">
        <v>28</v>
      </c>
      <c r="E194" s="17" t="s">
        <v>35</v>
      </c>
      <c r="F194" s="17" t="s">
        <v>36</v>
      </c>
      <c r="G194" s="95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2">
        <f>IF(COUNT(H194:V194)&gt;2,LARGE(H194:V194,1)+LARGE(H194:V194,2),SUM(H194:V194))</f>
        <v>0</v>
      </c>
      <c r="Y194" s="83">
        <f>IF(X194&gt;W194,X194,W194)</f>
        <v>0</v>
      </c>
      <c r="Z194" s="84">
        <f>COUNT(H194:V194)</f>
        <v>0</v>
      </c>
    </row>
    <row r="195" spans="1:26" x14ac:dyDescent="0.3">
      <c r="A195" s="18">
        <v>193</v>
      </c>
      <c r="B195" s="17" t="s">
        <v>264</v>
      </c>
      <c r="C195" s="18">
        <v>2009</v>
      </c>
      <c r="D195" s="18" t="s">
        <v>30</v>
      </c>
      <c r="E195" s="17" t="s">
        <v>20</v>
      </c>
      <c r="F195" s="17" t="s">
        <v>109</v>
      </c>
      <c r="G195" s="95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64">
        <v>0</v>
      </c>
      <c r="X195" s="82">
        <f>IF(COUNT(H195:V195)&gt;2,LARGE(H195:V195,1)+LARGE(H195:V195,2),SUM(H195:V195))</f>
        <v>0</v>
      </c>
      <c r="Y195" s="83">
        <f>IF(X195&gt;W195,X195,W195)</f>
        <v>0</v>
      </c>
      <c r="Z195" s="84">
        <f>COUNT(H195:V195)</f>
        <v>0</v>
      </c>
    </row>
    <row r="196" spans="1:26" x14ac:dyDescent="0.3">
      <c r="A196" s="18">
        <v>194</v>
      </c>
      <c r="B196" s="17" t="s">
        <v>203</v>
      </c>
      <c r="C196" s="18">
        <v>2007</v>
      </c>
      <c r="D196" s="18" t="s">
        <v>28</v>
      </c>
      <c r="E196" s="17" t="s">
        <v>35</v>
      </c>
      <c r="F196" s="17" t="s">
        <v>36</v>
      </c>
      <c r="G196" s="95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2">
        <f>IF(COUNT(H196:V196)&gt;2,LARGE(H196:V196,1)+LARGE(H196:V196,2),SUM(H196:V196))</f>
        <v>0</v>
      </c>
      <c r="Y196" s="83">
        <f>IF(X196&gt;W196,X196,W196)</f>
        <v>0</v>
      </c>
      <c r="Z196" s="84">
        <f>COUNT(H196:V196)</f>
        <v>0</v>
      </c>
    </row>
    <row r="197" spans="1:26" x14ac:dyDescent="0.3">
      <c r="A197" s="18">
        <v>195</v>
      </c>
      <c r="B197" s="17" t="s">
        <v>204</v>
      </c>
      <c r="C197" s="18">
        <v>2010</v>
      </c>
      <c r="D197" s="18" t="s">
        <v>19</v>
      </c>
      <c r="E197" s="17" t="s">
        <v>35</v>
      </c>
      <c r="F197" s="17" t="s">
        <v>36</v>
      </c>
      <c r="G197" s="95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2">
        <f>IF(COUNT(H197:V197)&gt;2,LARGE(H197:V197,1)+LARGE(H197:V197,2),SUM(H197:V197))</f>
        <v>0</v>
      </c>
      <c r="Y197" s="83">
        <f>IF(X197&gt;W197,X197,W197)</f>
        <v>0</v>
      </c>
      <c r="Z197" s="84">
        <f>COUNT(H197:V197)</f>
        <v>0</v>
      </c>
    </row>
    <row r="198" spans="1:26" x14ac:dyDescent="0.3">
      <c r="A198" s="18">
        <v>196</v>
      </c>
      <c r="B198" s="17" t="s">
        <v>426</v>
      </c>
      <c r="C198" s="18">
        <v>2010</v>
      </c>
      <c r="D198" s="18" t="s">
        <v>28</v>
      </c>
      <c r="E198" s="17" t="s">
        <v>35</v>
      </c>
      <c r="F198" s="17" t="s">
        <v>328</v>
      </c>
      <c r="G198" s="95">
        <v>2000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64">
        <v>0</v>
      </c>
      <c r="X198" s="82">
        <f>IF(COUNT(H198:V198)&gt;2,LARGE(H198:V198,1)+LARGE(H198:V198,2),SUM(H198:V198))</f>
        <v>0</v>
      </c>
      <c r="Y198" s="83">
        <f>IF(X198&gt;W198,X198,W198)</f>
        <v>0</v>
      </c>
      <c r="Z198" s="84">
        <f>COUNT(H198:V198)</f>
        <v>0</v>
      </c>
    </row>
    <row r="199" spans="1:26" x14ac:dyDescent="0.3">
      <c r="A199" s="18">
        <v>197</v>
      </c>
      <c r="B199" s="17" t="s">
        <v>511</v>
      </c>
      <c r="C199" s="18">
        <v>2009</v>
      </c>
      <c r="D199" s="18" t="s">
        <v>19</v>
      </c>
      <c r="E199" s="17" t="s">
        <v>20</v>
      </c>
      <c r="F199" s="17" t="s">
        <v>476</v>
      </c>
      <c r="G199" s="95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64">
        <v>0</v>
      </c>
      <c r="X199" s="82">
        <f>IF(COUNT(H199:V199)&gt;2,LARGE(H199:V199,1)+LARGE(H199:V199,2),SUM(H199:V199))</f>
        <v>0</v>
      </c>
      <c r="Y199" s="83">
        <f>IF(X199&gt;W199,X199,W199)</f>
        <v>0</v>
      </c>
      <c r="Z199" s="84">
        <f>COUNT(H199:V199)</f>
        <v>0</v>
      </c>
    </row>
    <row r="200" spans="1:26" x14ac:dyDescent="0.3">
      <c r="A200" s="18">
        <v>198</v>
      </c>
      <c r="B200" s="17" t="s">
        <v>507</v>
      </c>
      <c r="C200" s="18">
        <v>2011</v>
      </c>
      <c r="D200" s="18" t="s">
        <v>19</v>
      </c>
      <c r="E200" s="17" t="s">
        <v>20</v>
      </c>
      <c r="F200" s="17" t="s">
        <v>247</v>
      </c>
      <c r="G200" s="95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64">
        <v>0</v>
      </c>
      <c r="X200" s="82">
        <f>IF(COUNT(H200:V200)&gt;2,LARGE(H200:V200,1)+LARGE(H200:V200,2),SUM(H200:V200))</f>
        <v>0</v>
      </c>
      <c r="Y200" s="83">
        <f>IF(X200&gt;W200,X200,W200)</f>
        <v>0</v>
      </c>
      <c r="Z200" s="84">
        <f>COUNT(H200:V200)</f>
        <v>0</v>
      </c>
    </row>
    <row r="201" spans="1:26" x14ac:dyDescent="0.3">
      <c r="A201" s="18">
        <v>199</v>
      </c>
      <c r="B201" s="17" t="s">
        <v>496</v>
      </c>
      <c r="C201" s="18">
        <v>2012</v>
      </c>
      <c r="D201" s="18" t="s">
        <v>19</v>
      </c>
      <c r="E201" s="17" t="s">
        <v>20</v>
      </c>
      <c r="F201" s="17" t="s">
        <v>474</v>
      </c>
      <c r="G201" s="95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64">
        <v>0</v>
      </c>
      <c r="X201" s="82">
        <f>IF(COUNT(H201:V201)&gt;2,LARGE(H201:V201,1)+LARGE(H201:V201,2),SUM(H201:V201))</f>
        <v>0</v>
      </c>
      <c r="Y201" s="83">
        <f>IF(X201&gt;W201,X201,W201)</f>
        <v>0</v>
      </c>
      <c r="Z201" s="84">
        <f>COUNT(H201:V201)</f>
        <v>0</v>
      </c>
    </row>
    <row r="202" spans="1:26" x14ac:dyDescent="0.3">
      <c r="A202" s="18">
        <v>200</v>
      </c>
      <c r="B202" s="17" t="s">
        <v>516</v>
      </c>
      <c r="C202" s="18">
        <v>2009</v>
      </c>
      <c r="D202" s="18" t="s">
        <v>19</v>
      </c>
      <c r="E202" s="17" t="s">
        <v>20</v>
      </c>
      <c r="F202" s="17" t="s">
        <v>517</v>
      </c>
      <c r="G202" s="95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64">
        <v>0</v>
      </c>
      <c r="X202" s="82">
        <f>IF(COUNT(H202:V202)&gt;2,LARGE(H202:V202,1)+LARGE(H202:V202,2),SUM(H202:V202))</f>
        <v>0</v>
      </c>
      <c r="Y202" s="83">
        <f>IF(X202&gt;W202,X202,W202)</f>
        <v>0</v>
      </c>
      <c r="Z202" s="84">
        <f>COUNT(H202:V202)</f>
        <v>0</v>
      </c>
    </row>
    <row r="203" spans="1:26" x14ac:dyDescent="0.3">
      <c r="A203" s="18">
        <v>201</v>
      </c>
      <c r="B203" s="17" t="s">
        <v>497</v>
      </c>
      <c r="C203" s="18">
        <v>2012</v>
      </c>
      <c r="D203" s="18" t="s">
        <v>19</v>
      </c>
      <c r="E203" s="17" t="s">
        <v>20</v>
      </c>
      <c r="F203" s="17" t="s">
        <v>476</v>
      </c>
      <c r="G203" s="95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2">
        <f>IF(COUNT(H203:V203)&gt;2,LARGE(H203:V203,1)+LARGE(H203:V203,2),SUM(H203:V203))</f>
        <v>0</v>
      </c>
      <c r="Y203" s="83">
        <f>IF(X203&gt;W203,X203,W203)</f>
        <v>0</v>
      </c>
      <c r="Z203" s="84">
        <f>COUNT(H203:V203)</f>
        <v>0</v>
      </c>
    </row>
    <row r="204" spans="1:26" x14ac:dyDescent="0.3">
      <c r="A204" s="18">
        <v>202</v>
      </c>
      <c r="B204" s="21" t="s">
        <v>119</v>
      </c>
      <c r="C204" s="18">
        <v>2005</v>
      </c>
      <c r="D204" s="18" t="s">
        <v>30</v>
      </c>
      <c r="E204" s="21" t="s">
        <v>20</v>
      </c>
      <c r="F204" s="21" t="s">
        <v>21</v>
      </c>
      <c r="G204" s="9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64">
        <v>0</v>
      </c>
      <c r="X204" s="82">
        <f>IF(COUNT(H204:V204)&gt;2,LARGE(H204:V204,1)+LARGE(H204:V204,2),SUM(H204:V204))</f>
        <v>0</v>
      </c>
      <c r="Y204" s="83">
        <f>IF(X204&gt;W204,X204,W204)</f>
        <v>0</v>
      </c>
      <c r="Z204" s="84">
        <f>COUNT(H204:V204)</f>
        <v>0</v>
      </c>
    </row>
    <row r="205" spans="1:26" x14ac:dyDescent="0.3">
      <c r="A205" s="18">
        <v>203</v>
      </c>
      <c r="B205" s="21" t="s">
        <v>167</v>
      </c>
      <c r="C205" s="18">
        <v>2006</v>
      </c>
      <c r="D205" s="18" t="s">
        <v>28</v>
      </c>
      <c r="E205" s="21" t="s">
        <v>20</v>
      </c>
      <c r="F205" s="21" t="s">
        <v>21</v>
      </c>
      <c r="G205" s="9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64">
        <v>0</v>
      </c>
      <c r="X205" s="82">
        <f>IF(COUNT(H205:V205)&gt;2,LARGE(H205:V205,1)+LARGE(H205:V205,2),SUM(H205:V205))</f>
        <v>0</v>
      </c>
      <c r="Y205" s="83">
        <f>IF(X205&gt;W205,X205,W205)</f>
        <v>0</v>
      </c>
      <c r="Z205" s="84">
        <f>COUNT(H205:V205)</f>
        <v>0</v>
      </c>
    </row>
    <row r="206" spans="1:26" x14ac:dyDescent="0.3">
      <c r="A206" s="18">
        <v>204</v>
      </c>
      <c r="B206" s="21" t="s">
        <v>107</v>
      </c>
      <c r="C206" s="18">
        <v>2006</v>
      </c>
      <c r="D206" s="18" t="s">
        <v>28</v>
      </c>
      <c r="E206" s="21" t="s">
        <v>20</v>
      </c>
      <c r="F206" s="21" t="s">
        <v>21</v>
      </c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2">
        <f>IF(COUNT(H206:V206)&gt;2,LARGE(H206:V206,1)+LARGE(H206:V206,2),SUM(H206:V206))</f>
        <v>0</v>
      </c>
      <c r="Y206" s="83">
        <f>IF(X206&gt;W206,X206,W206)</f>
        <v>0</v>
      </c>
      <c r="Z206" s="84">
        <f>COUNT(H206:V206)</f>
        <v>0</v>
      </c>
    </row>
    <row r="207" spans="1:26" x14ac:dyDescent="0.3">
      <c r="A207" s="18">
        <v>205</v>
      </c>
      <c r="B207" s="17" t="s">
        <v>358</v>
      </c>
      <c r="C207" s="18">
        <v>1966</v>
      </c>
      <c r="D207" s="18" t="s">
        <v>22</v>
      </c>
      <c r="E207" s="17" t="s">
        <v>20</v>
      </c>
      <c r="F207" s="17" t="s">
        <v>359</v>
      </c>
      <c r="G207" s="95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2">
        <f>IF(COUNT(H207:V207)&gt;2,LARGE(H207:V207,1)+LARGE(H207:V207,2),SUM(H207:V207))</f>
        <v>0</v>
      </c>
      <c r="Y207" s="83">
        <f>IF(X207&gt;W207,X207,W207)</f>
        <v>0</v>
      </c>
      <c r="Z207" s="84">
        <f>COUNT(H207:V207)</f>
        <v>0</v>
      </c>
    </row>
    <row r="208" spans="1:26" x14ac:dyDescent="0.3">
      <c r="A208" s="18">
        <v>206</v>
      </c>
      <c r="B208" s="21" t="s">
        <v>77</v>
      </c>
      <c r="C208" s="18">
        <v>1985</v>
      </c>
      <c r="D208" s="18" t="s">
        <v>22</v>
      </c>
      <c r="E208" s="21" t="s">
        <v>20</v>
      </c>
      <c r="F208" s="21"/>
      <c r="G208" s="9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64">
        <v>0</v>
      </c>
      <c r="X208" s="82">
        <f>IF(COUNT(H208:V208)&gt;2,LARGE(H208:V208,1)+LARGE(H208:V208,2),SUM(H208:V208))</f>
        <v>0</v>
      </c>
      <c r="Y208" s="83">
        <f>IF(X208&gt;W208,X208,W208)</f>
        <v>0</v>
      </c>
      <c r="Z208" s="84">
        <f>COUNT(H208:V208)</f>
        <v>0</v>
      </c>
    </row>
    <row r="209" spans="1:26" x14ac:dyDescent="0.3">
      <c r="A209" s="18">
        <v>207</v>
      </c>
      <c r="B209" s="17" t="s">
        <v>277</v>
      </c>
      <c r="C209" s="18">
        <v>1961</v>
      </c>
      <c r="D209" s="18" t="s">
        <v>30</v>
      </c>
      <c r="E209" s="17" t="s">
        <v>20</v>
      </c>
      <c r="F209" s="17"/>
      <c r="G209" s="95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64">
        <v>0</v>
      </c>
      <c r="X209" s="82">
        <f>IF(COUNT(H209:V209)&gt;2,LARGE(H209:V209,1)+LARGE(H209:V209,2),SUM(H209:V209))</f>
        <v>0</v>
      </c>
      <c r="Y209" s="83">
        <f>IF(X209&gt;W209,X209,W209)</f>
        <v>0</v>
      </c>
      <c r="Z209" s="84">
        <f>COUNT(H209:V209)</f>
        <v>0</v>
      </c>
    </row>
    <row r="210" spans="1:26" x14ac:dyDescent="0.3">
      <c r="A210" s="18">
        <v>208</v>
      </c>
      <c r="B210" s="17" t="s">
        <v>190</v>
      </c>
      <c r="C210" s="18">
        <v>2006</v>
      </c>
      <c r="D210" s="18" t="s">
        <v>28</v>
      </c>
      <c r="E210" s="17" t="s">
        <v>20</v>
      </c>
      <c r="F210" s="17" t="s">
        <v>21</v>
      </c>
      <c r="G210" s="95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2">
        <f>IF(COUNT(H210:V210)&gt;2,LARGE(H210:V210,1)+LARGE(H210:V210,2),SUM(H210:V210))</f>
        <v>0</v>
      </c>
      <c r="Y210" s="83">
        <f>IF(X210&gt;W210,X210,W210)</f>
        <v>0</v>
      </c>
      <c r="Z210" s="84">
        <f>COUNT(H210:V210)</f>
        <v>0</v>
      </c>
    </row>
    <row r="211" spans="1:26" x14ac:dyDescent="0.3">
      <c r="A211" s="18">
        <v>209</v>
      </c>
      <c r="B211" s="21" t="s">
        <v>69</v>
      </c>
      <c r="C211" s="18">
        <v>2003</v>
      </c>
      <c r="D211" s="18">
        <v>3</v>
      </c>
      <c r="E211" s="21" t="s">
        <v>20</v>
      </c>
      <c r="F211" s="21" t="s">
        <v>21</v>
      </c>
      <c r="G211" s="9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64">
        <v>0</v>
      </c>
      <c r="X211" s="82">
        <f>IF(COUNT(H211:V211)&gt;2,LARGE(H211:V211,1)+LARGE(H211:V211,2),SUM(H211:V211))</f>
        <v>0</v>
      </c>
      <c r="Y211" s="83">
        <f>IF(X211&gt;W211,X211,W211)</f>
        <v>0</v>
      </c>
      <c r="Z211" s="84">
        <f>COUNT(H211:V211)</f>
        <v>0</v>
      </c>
    </row>
    <row r="212" spans="1:26" x14ac:dyDescent="0.3">
      <c r="A212" s="18">
        <v>210</v>
      </c>
      <c r="B212" s="21" t="s">
        <v>93</v>
      </c>
      <c r="C212" s="18">
        <v>2004</v>
      </c>
      <c r="D212" s="18" t="s">
        <v>28</v>
      </c>
      <c r="E212" s="21" t="s">
        <v>20</v>
      </c>
      <c r="F212" s="21" t="s">
        <v>21</v>
      </c>
      <c r="G212" s="9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64">
        <v>0</v>
      </c>
      <c r="X212" s="82">
        <f>IF(COUNT(H212:V212)&gt;2,LARGE(H212:V212,1)+LARGE(H212:V212,2),SUM(H212:V212))</f>
        <v>0</v>
      </c>
      <c r="Y212" s="83">
        <f>IF(X212&gt;W212,X212,W212)</f>
        <v>0</v>
      </c>
      <c r="Z212" s="84">
        <f>COUNT(H212:V212)</f>
        <v>0</v>
      </c>
    </row>
    <row r="213" spans="1:26" x14ac:dyDescent="0.3">
      <c r="A213" s="18">
        <v>211</v>
      </c>
      <c r="B213" s="17" t="s">
        <v>199</v>
      </c>
      <c r="C213" s="18">
        <v>2008</v>
      </c>
      <c r="D213" s="18" t="s">
        <v>19</v>
      </c>
      <c r="E213" s="17" t="s">
        <v>35</v>
      </c>
      <c r="F213" s="17" t="s">
        <v>36</v>
      </c>
      <c r="G213" s="95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2">
        <f>IF(COUNT(H213:V213)&gt;2,LARGE(H213:V213,1)+LARGE(H213:V213,2),SUM(H213:V213))</f>
        <v>0</v>
      </c>
      <c r="Y213" s="83">
        <f>IF(X213&gt;W213,X213,W213)</f>
        <v>0</v>
      </c>
      <c r="Z213" s="84">
        <f>COUNT(H213:V213)</f>
        <v>0</v>
      </c>
    </row>
    <row r="214" spans="1:26" x14ac:dyDescent="0.3">
      <c r="A214" s="18">
        <v>212</v>
      </c>
      <c r="B214" s="17" t="s">
        <v>262</v>
      </c>
      <c r="C214" s="18">
        <v>2009</v>
      </c>
      <c r="D214" s="18" t="s">
        <v>19</v>
      </c>
      <c r="E214" s="17" t="s">
        <v>20</v>
      </c>
      <c r="F214" s="17" t="s">
        <v>109</v>
      </c>
      <c r="G214" s="95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2">
        <f>IF(COUNT(H214:V214)&gt;2,LARGE(H214:V214,1)+LARGE(H214:V214,2),SUM(H214:V214))</f>
        <v>0</v>
      </c>
      <c r="Y214" s="83">
        <f>IF(X214&gt;W214,X214,W214)</f>
        <v>0</v>
      </c>
      <c r="Z214" s="84">
        <f>COUNT(H214:V214)</f>
        <v>0</v>
      </c>
    </row>
    <row r="215" spans="1:26" x14ac:dyDescent="0.3">
      <c r="A215" s="18">
        <v>213</v>
      </c>
      <c r="B215" s="21" t="s">
        <v>94</v>
      </c>
      <c r="C215" s="18">
        <v>2001</v>
      </c>
      <c r="D215" s="18" t="s">
        <v>30</v>
      </c>
      <c r="E215" s="21" t="s">
        <v>20</v>
      </c>
      <c r="F215" s="21" t="s">
        <v>21</v>
      </c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2">
        <f>IF(COUNT(H215:V215)&gt;2,LARGE(H215:V215,1)+LARGE(H215:V215,2),SUM(H215:V215))</f>
        <v>0</v>
      </c>
      <c r="Y215" s="83">
        <f>IF(X215&gt;W215,X215,W215)</f>
        <v>0</v>
      </c>
      <c r="Z215" s="84">
        <f>COUNT(H215:V215)</f>
        <v>0</v>
      </c>
    </row>
    <row r="216" spans="1:26" x14ac:dyDescent="0.3">
      <c r="A216" s="18">
        <v>214</v>
      </c>
      <c r="B216" s="21" t="s">
        <v>57</v>
      </c>
      <c r="C216" s="18">
        <v>2003</v>
      </c>
      <c r="D216" s="18" t="s">
        <v>22</v>
      </c>
      <c r="E216" s="21" t="s">
        <v>35</v>
      </c>
      <c r="F216" s="21" t="s">
        <v>36</v>
      </c>
      <c r="G216" s="9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64">
        <v>0</v>
      </c>
      <c r="X216" s="82">
        <f>IF(COUNT(H216:V216)&gt;2,LARGE(H216:V216,1)+LARGE(H216:V216,2),SUM(H216:V216))</f>
        <v>0</v>
      </c>
      <c r="Y216" s="83">
        <f>IF(X216&gt;W216,X216,W216)</f>
        <v>0</v>
      </c>
      <c r="Z216" s="84">
        <f>COUNT(H216:V216)</f>
        <v>0</v>
      </c>
    </row>
    <row r="217" spans="1:26" x14ac:dyDescent="0.3">
      <c r="A217" s="18">
        <v>215</v>
      </c>
      <c r="B217" s="17" t="s">
        <v>355</v>
      </c>
      <c r="C217" s="18">
        <v>1998</v>
      </c>
      <c r="D217" s="18" t="s">
        <v>22</v>
      </c>
      <c r="E217" s="17" t="s">
        <v>20</v>
      </c>
      <c r="F217" s="17" t="s">
        <v>356</v>
      </c>
      <c r="G217" s="95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2">
        <f>IF(COUNT(H217:V217)&gt;2,LARGE(H217:V217,1)+LARGE(H217:V217,2),SUM(H217:V217))</f>
        <v>0</v>
      </c>
      <c r="Y217" s="83">
        <f>IF(X217&gt;W217,X217,W217)</f>
        <v>0</v>
      </c>
      <c r="Z217" s="84">
        <f>COUNT(H217:V217)</f>
        <v>0</v>
      </c>
    </row>
    <row r="218" spans="1:26" x14ac:dyDescent="0.3">
      <c r="A218" s="18">
        <v>216</v>
      </c>
      <c r="B218" s="21" t="s">
        <v>72</v>
      </c>
      <c r="C218" s="18">
        <v>1972</v>
      </c>
      <c r="D218" s="18" t="s">
        <v>22</v>
      </c>
      <c r="E218" s="21" t="s">
        <v>20</v>
      </c>
      <c r="F218" s="21"/>
      <c r="G218" s="9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64">
        <v>0</v>
      </c>
      <c r="X218" s="82">
        <f>IF(COUNT(H218:V218)&gt;2,LARGE(H218:V218,1)+LARGE(H218:V218,2),SUM(H218:V218))</f>
        <v>0</v>
      </c>
      <c r="Y218" s="83">
        <f>IF(X218&gt;W218,X218,W218)</f>
        <v>0</v>
      </c>
      <c r="Z218" s="84">
        <f>COUNT(H218:V218)</f>
        <v>0</v>
      </c>
    </row>
    <row r="219" spans="1:26" x14ac:dyDescent="0.3">
      <c r="A219" s="18">
        <v>217</v>
      </c>
      <c r="B219" s="17" t="s">
        <v>316</v>
      </c>
      <c r="C219" s="18">
        <v>1962</v>
      </c>
      <c r="D219" s="18" t="s">
        <v>38</v>
      </c>
      <c r="E219" s="17" t="s">
        <v>20</v>
      </c>
      <c r="F219" s="17"/>
      <c r="G219" s="95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2">
        <f>IF(COUNT(H219:V219)&gt;2,LARGE(H219:V219,1)+LARGE(H219:V219,2),SUM(H219:V219))</f>
        <v>0</v>
      </c>
      <c r="Y219" s="83">
        <f>IF(X219&gt;W219,X219,W219)</f>
        <v>0</v>
      </c>
      <c r="Z219" s="84">
        <f>COUNT(H219:V219)</f>
        <v>0</v>
      </c>
    </row>
    <row r="220" spans="1:26" x14ac:dyDescent="0.3">
      <c r="A220" s="18">
        <v>218</v>
      </c>
      <c r="B220" s="21" t="s">
        <v>75</v>
      </c>
      <c r="C220" s="18">
        <v>2003</v>
      </c>
      <c r="D220" s="18">
        <v>3</v>
      </c>
      <c r="E220" s="21" t="s">
        <v>20</v>
      </c>
      <c r="F220" s="21" t="s">
        <v>76</v>
      </c>
      <c r="G220" s="9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64">
        <v>0</v>
      </c>
      <c r="X220" s="82">
        <f>IF(COUNT(H220:V220)&gt;2,LARGE(H220:V220,1)+LARGE(H220:V220,2),SUM(H220:V220))</f>
        <v>0</v>
      </c>
      <c r="Y220" s="83">
        <f>IF(X220&gt;W220,X220,W220)</f>
        <v>0</v>
      </c>
      <c r="Z220" s="84">
        <f>COUNT(H220:V220)</f>
        <v>0</v>
      </c>
    </row>
    <row r="221" spans="1:26" x14ac:dyDescent="0.3">
      <c r="A221" s="18">
        <v>219</v>
      </c>
      <c r="B221" s="17" t="s">
        <v>334</v>
      </c>
      <c r="C221" s="18">
        <v>2005</v>
      </c>
      <c r="D221" s="18" t="s">
        <v>19</v>
      </c>
      <c r="E221" s="17" t="s">
        <v>20</v>
      </c>
      <c r="F221" s="17" t="s">
        <v>59</v>
      </c>
      <c r="G221" s="95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2">
        <f>IF(COUNT(H221:V221)&gt;2,LARGE(H221:V221,1)+LARGE(H221:V221,2),SUM(H221:V221))</f>
        <v>0</v>
      </c>
      <c r="Y221" s="83">
        <f>IF(X221&gt;W221,X221,W221)</f>
        <v>0</v>
      </c>
      <c r="Z221" s="84">
        <f>COUNT(H221:V221)</f>
        <v>0</v>
      </c>
    </row>
    <row r="222" spans="1:26" x14ac:dyDescent="0.3">
      <c r="A222" s="18">
        <v>220</v>
      </c>
      <c r="B222" s="21" t="s">
        <v>106</v>
      </c>
      <c r="C222" s="18">
        <v>1954</v>
      </c>
      <c r="D222" s="18" t="s">
        <v>22</v>
      </c>
      <c r="E222" s="21" t="s">
        <v>20</v>
      </c>
      <c r="F222" s="21"/>
      <c r="G222" s="9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64">
        <v>0</v>
      </c>
      <c r="X222" s="82">
        <f>IF(COUNT(H222:V222)&gt;2,LARGE(H222:V222,1)+LARGE(H222:V222,2),SUM(H222:V222))</f>
        <v>0</v>
      </c>
      <c r="Y222" s="83">
        <f>IF(X222&gt;W222,X222,W222)</f>
        <v>0</v>
      </c>
      <c r="Z222" s="84">
        <f>COUNT(H222:V222)</f>
        <v>0</v>
      </c>
    </row>
    <row r="223" spans="1:26" x14ac:dyDescent="0.3">
      <c r="A223" s="18">
        <v>221</v>
      </c>
      <c r="B223" s="17" t="s">
        <v>282</v>
      </c>
      <c r="C223" s="18">
        <v>1990</v>
      </c>
      <c r="D223" s="18" t="s">
        <v>30</v>
      </c>
      <c r="E223" s="17" t="s">
        <v>20</v>
      </c>
      <c r="F223" s="17"/>
      <c r="G223" s="95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2">
        <f>IF(COUNT(H223:V223)&gt;2,LARGE(H223:V223,1)+LARGE(H223:V223,2),SUM(H223:V223))</f>
        <v>0</v>
      </c>
      <c r="Y223" s="83">
        <f>IF(X223&gt;W223,X223,W223)</f>
        <v>0</v>
      </c>
      <c r="Z223" s="84">
        <f>COUNT(H223:V223)</f>
        <v>0</v>
      </c>
    </row>
    <row r="224" spans="1:26" x14ac:dyDescent="0.3">
      <c r="A224" s="18">
        <v>222</v>
      </c>
      <c r="B224" s="17" t="s">
        <v>256</v>
      </c>
      <c r="C224" s="18">
        <v>2010</v>
      </c>
      <c r="D224" s="18" t="s">
        <v>30</v>
      </c>
      <c r="E224" s="17" t="s">
        <v>20</v>
      </c>
      <c r="F224" s="17" t="s">
        <v>59</v>
      </c>
      <c r="G224" s="95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2">
        <f>IF(COUNT(H224:V224)&gt;2,LARGE(H224:V224,1)+LARGE(H224:V224,2),SUM(H224:V224))</f>
        <v>0</v>
      </c>
      <c r="Y224" s="83">
        <f>IF(X224&gt;W224,X224,W224)</f>
        <v>0</v>
      </c>
      <c r="Z224" s="84">
        <f>COUNT(H224:V224)</f>
        <v>0</v>
      </c>
    </row>
    <row r="225" spans="1:26" x14ac:dyDescent="0.3">
      <c r="A225" s="18">
        <v>223</v>
      </c>
      <c r="B225" s="21" t="s">
        <v>393</v>
      </c>
      <c r="C225" s="18">
        <v>1990</v>
      </c>
      <c r="D225" s="18" t="s">
        <v>30</v>
      </c>
      <c r="E225" s="17" t="s">
        <v>20</v>
      </c>
      <c r="F225" s="17"/>
      <c r="G225" s="95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2">
        <f>IF(COUNT(H225:V225)&gt;2,LARGE(H225:V225,1)+LARGE(H225:V225,2),SUM(H225:V225))</f>
        <v>0</v>
      </c>
      <c r="Y225" s="83">
        <f>IF(X225&gt;W225,X225,W225)</f>
        <v>0</v>
      </c>
      <c r="Z225" s="84">
        <f>COUNT(H225:V225)</f>
        <v>0</v>
      </c>
    </row>
    <row r="226" spans="1:26" x14ac:dyDescent="0.3">
      <c r="A226" s="18">
        <v>224</v>
      </c>
      <c r="B226" s="17" t="s">
        <v>394</v>
      </c>
      <c r="C226" s="18">
        <v>1986</v>
      </c>
      <c r="D226" s="18" t="s">
        <v>30</v>
      </c>
      <c r="E226" s="17" t="s">
        <v>20</v>
      </c>
      <c r="F226" s="17"/>
      <c r="G226" s="95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2">
        <f>IF(COUNT(H226:V226)&gt;2,LARGE(H226:V226,1)+LARGE(H226:V226,2),SUM(H226:V226))</f>
        <v>0</v>
      </c>
      <c r="Y226" s="83">
        <f>IF(X226&gt;W226,X226,W226)</f>
        <v>0</v>
      </c>
      <c r="Z226" s="84">
        <f>COUNT(H226:V226)</f>
        <v>0</v>
      </c>
    </row>
    <row r="227" spans="1:26" x14ac:dyDescent="0.3">
      <c r="A227" s="18">
        <v>225</v>
      </c>
      <c r="B227" s="21" t="s">
        <v>153</v>
      </c>
      <c r="C227" s="18">
        <v>2004</v>
      </c>
      <c r="D227" s="18" t="s">
        <v>30</v>
      </c>
      <c r="E227" s="21" t="s">
        <v>35</v>
      </c>
      <c r="F227" s="21" t="s">
        <v>36</v>
      </c>
      <c r="G227" s="9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64">
        <v>0</v>
      </c>
      <c r="X227" s="82">
        <f>IF(COUNT(H227:V227)&gt;2,LARGE(H227:V227,1)+LARGE(H227:V227,2),SUM(H227:V227))</f>
        <v>0</v>
      </c>
      <c r="Y227" s="83">
        <f>IF(X227&gt;W227,X227,W227)</f>
        <v>0</v>
      </c>
      <c r="Z227" s="84">
        <f>COUNT(H227:V227)</f>
        <v>0</v>
      </c>
    </row>
    <row r="228" spans="1:26" x14ac:dyDescent="0.3">
      <c r="A228" s="18">
        <v>226</v>
      </c>
      <c r="B228" s="17" t="s">
        <v>275</v>
      </c>
      <c r="C228" s="18">
        <v>1990</v>
      </c>
      <c r="D228" s="18" t="s">
        <v>30</v>
      </c>
      <c r="E228" s="17" t="s">
        <v>20</v>
      </c>
      <c r="F228" s="17"/>
      <c r="G228" s="95"/>
      <c r="H228" s="17"/>
      <c r="I228" s="17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2">
        <f>IF(COUNT(H228:V228)&gt;2,LARGE(H228:V228,1)+LARGE(H228:V228,2),SUM(H228:V228))</f>
        <v>0</v>
      </c>
      <c r="Y228" s="83">
        <f>IF(X228&gt;W228,X228,W228)</f>
        <v>0</v>
      </c>
      <c r="Z228" s="84">
        <f>COUNT(H228:V228)</f>
        <v>0</v>
      </c>
    </row>
    <row r="229" spans="1:26" x14ac:dyDescent="0.3">
      <c r="A229" s="18">
        <v>227</v>
      </c>
      <c r="B229" s="21" t="s">
        <v>78</v>
      </c>
      <c r="C229" s="18">
        <v>1995</v>
      </c>
      <c r="D229" s="18">
        <v>3</v>
      </c>
      <c r="E229" s="21" t="s">
        <v>20</v>
      </c>
      <c r="F229" s="21" t="s">
        <v>33</v>
      </c>
      <c r="G229" s="9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64">
        <v>0</v>
      </c>
      <c r="X229" s="82">
        <f>IF(COUNT(H229:V229)&gt;2,LARGE(H229:V229,1)+LARGE(H229:V229,2),SUM(H229:V229))</f>
        <v>0</v>
      </c>
      <c r="Y229" s="83">
        <f>IF(X229&gt;W229,X229,W229)</f>
        <v>0</v>
      </c>
      <c r="Z229" s="84">
        <f>COUNT(H229:V229)</f>
        <v>0</v>
      </c>
    </row>
    <row r="230" spans="1:26" x14ac:dyDescent="0.3">
      <c r="A230" s="18">
        <v>228</v>
      </c>
      <c r="B230" s="17" t="s">
        <v>362</v>
      </c>
      <c r="C230" s="18">
        <v>2004</v>
      </c>
      <c r="D230" s="18" t="s">
        <v>30</v>
      </c>
      <c r="E230" s="17" t="s">
        <v>35</v>
      </c>
      <c r="F230" s="17" t="s">
        <v>157</v>
      </c>
      <c r="G230" s="95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2">
        <f>IF(COUNT(H230:V230)&gt;2,LARGE(H230:V230,1)+LARGE(H230:V230,2),SUM(H230:V230))</f>
        <v>0</v>
      </c>
      <c r="Y230" s="83">
        <f>IF(X230&gt;W230,X230,W230)</f>
        <v>0</v>
      </c>
      <c r="Z230" s="84">
        <f>COUNT(H230:V230)</f>
        <v>0</v>
      </c>
    </row>
    <row r="231" spans="1:26" x14ac:dyDescent="0.3">
      <c r="A231" s="18">
        <v>229</v>
      </c>
      <c r="B231" s="17" t="s">
        <v>384</v>
      </c>
      <c r="C231" s="18">
        <v>2010</v>
      </c>
      <c r="D231" s="18" t="s">
        <v>19</v>
      </c>
      <c r="E231" s="17" t="s">
        <v>20</v>
      </c>
      <c r="F231" s="17" t="s">
        <v>21</v>
      </c>
      <c r="G231" s="95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2">
        <f>IF(COUNT(H231:V231)&gt;2,LARGE(H231:V231,1)+LARGE(H231:V231,2),SUM(H231:V231))</f>
        <v>0</v>
      </c>
      <c r="Y231" s="83">
        <f>IF(X231&gt;W231,X231,W231)</f>
        <v>0</v>
      </c>
      <c r="Z231" s="84">
        <f>COUNT(H231:V231)</f>
        <v>0</v>
      </c>
    </row>
    <row r="232" spans="1:26" x14ac:dyDescent="0.3">
      <c r="A232" s="18">
        <v>230</v>
      </c>
      <c r="B232" s="17" t="s">
        <v>419</v>
      </c>
      <c r="C232" s="18">
        <v>2006</v>
      </c>
      <c r="D232" s="18" t="s">
        <v>30</v>
      </c>
      <c r="E232" s="17" t="s">
        <v>20</v>
      </c>
      <c r="F232" s="17" t="s">
        <v>109</v>
      </c>
      <c r="G232" s="95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64">
        <v>0</v>
      </c>
      <c r="X232" s="82">
        <f>IF(COUNT(H232:V232)&gt;2,LARGE(H232:V232,1)+LARGE(H232:V232,2),SUM(H232:V232))</f>
        <v>0</v>
      </c>
      <c r="Y232" s="83">
        <f>IF(X232&gt;W232,X232,W232)</f>
        <v>0</v>
      </c>
      <c r="Z232" s="84">
        <f>COUNT(H232:V232)</f>
        <v>0</v>
      </c>
    </row>
    <row r="233" spans="1:26" x14ac:dyDescent="0.3">
      <c r="A233" s="18">
        <v>231</v>
      </c>
      <c r="B233" s="21" t="s">
        <v>143</v>
      </c>
      <c r="C233" s="18">
        <v>2005</v>
      </c>
      <c r="D233" s="18" t="s">
        <v>28</v>
      </c>
      <c r="E233" s="21" t="s">
        <v>35</v>
      </c>
      <c r="F233" s="21" t="s">
        <v>36</v>
      </c>
      <c r="G233" s="9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64">
        <v>0</v>
      </c>
      <c r="X233" s="82">
        <f>IF(COUNT(H233:V233)&gt;2,LARGE(H233:V233,1)+LARGE(H233:V233,2),SUM(H233:V233))</f>
        <v>0</v>
      </c>
      <c r="Y233" s="83">
        <f>IF(X233&gt;W233,X233,W233)</f>
        <v>0</v>
      </c>
      <c r="Z233" s="84">
        <f>COUNT(H233:V233)</f>
        <v>0</v>
      </c>
    </row>
    <row r="234" spans="1:26" x14ac:dyDescent="0.3">
      <c r="A234" s="18">
        <v>232</v>
      </c>
      <c r="B234" s="17" t="s">
        <v>390</v>
      </c>
      <c r="C234" s="18">
        <v>2005</v>
      </c>
      <c r="D234" s="18" t="s">
        <v>28</v>
      </c>
      <c r="E234" s="17" t="s">
        <v>35</v>
      </c>
      <c r="F234" s="17" t="s">
        <v>328</v>
      </c>
      <c r="G234" s="95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64">
        <v>0</v>
      </c>
      <c r="X234" s="82">
        <f>IF(COUNT(H234:V234)&gt;2,LARGE(H234:V234,1)+LARGE(H234:V234,2),SUM(H234:V234))</f>
        <v>0</v>
      </c>
      <c r="Y234" s="83">
        <f>IF(X234&gt;W234,X234,W234)</f>
        <v>0</v>
      </c>
      <c r="Z234" s="84">
        <f>COUNT(H234:V234)</f>
        <v>0</v>
      </c>
    </row>
    <row r="235" spans="1:26" x14ac:dyDescent="0.3">
      <c r="A235" s="18">
        <v>233</v>
      </c>
      <c r="B235" s="17" t="s">
        <v>382</v>
      </c>
      <c r="C235" s="18">
        <v>2009</v>
      </c>
      <c r="D235" s="18" t="s">
        <v>28</v>
      </c>
      <c r="E235" s="17" t="s">
        <v>20</v>
      </c>
      <c r="F235" s="17" t="s">
        <v>25</v>
      </c>
      <c r="G235" s="95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2">
        <f>IF(COUNT(H235:V235)&gt;2,LARGE(H235:V235,1)+LARGE(H235:V235,2),SUM(H235:V235))</f>
        <v>0</v>
      </c>
      <c r="Y235" s="83">
        <f>IF(X235&gt;W235,X235,W235)</f>
        <v>0</v>
      </c>
      <c r="Z235" s="84">
        <f>COUNT(H235:V235)</f>
        <v>0</v>
      </c>
    </row>
    <row r="236" spans="1:26" x14ac:dyDescent="0.3">
      <c r="A236" s="18">
        <v>234</v>
      </c>
      <c r="B236" s="17" t="s">
        <v>335</v>
      </c>
      <c r="C236" s="18">
        <v>2005</v>
      </c>
      <c r="D236" s="18" t="s">
        <v>115</v>
      </c>
      <c r="E236" s="17" t="s">
        <v>20</v>
      </c>
      <c r="F236" s="17" t="s">
        <v>21</v>
      </c>
      <c r="G236" s="95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2">
        <f>IF(COUNT(H236:V236)&gt;2,LARGE(H236:V236,1)+LARGE(H236:V236,2),SUM(H236:V236))</f>
        <v>0</v>
      </c>
      <c r="Y236" s="83">
        <f>IF(X236&gt;W236,X236,W236)</f>
        <v>0</v>
      </c>
      <c r="Z236" s="84">
        <f>COUNT(H236:V236)</f>
        <v>0</v>
      </c>
    </row>
    <row r="237" spans="1:26" x14ac:dyDescent="0.3">
      <c r="A237" s="18">
        <v>235</v>
      </c>
      <c r="B237" s="17" t="s">
        <v>196</v>
      </c>
      <c r="C237" s="18">
        <v>2008</v>
      </c>
      <c r="D237" s="18" t="s">
        <v>28</v>
      </c>
      <c r="E237" s="17" t="s">
        <v>35</v>
      </c>
      <c r="F237" s="17" t="s">
        <v>36</v>
      </c>
      <c r="G237" s="95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2">
        <f>IF(COUNT(H237:V237)&gt;2,LARGE(H237:V237,1)+LARGE(H237:V237,2),SUM(H237:V237))</f>
        <v>0</v>
      </c>
      <c r="Y237" s="83">
        <f>IF(X237&gt;W237,X237,W237)</f>
        <v>0</v>
      </c>
      <c r="Z237" s="84">
        <f>COUNT(H237:V237)</f>
        <v>0</v>
      </c>
    </row>
    <row r="238" spans="1:26" x14ac:dyDescent="0.3">
      <c r="A238" s="18">
        <v>236</v>
      </c>
      <c r="B238" s="21" t="s">
        <v>166</v>
      </c>
      <c r="C238" s="18">
        <v>2005</v>
      </c>
      <c r="D238" s="18" t="s">
        <v>28</v>
      </c>
      <c r="E238" s="21" t="s">
        <v>20</v>
      </c>
      <c r="F238" s="21" t="s">
        <v>21</v>
      </c>
      <c r="G238" s="9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64">
        <v>0</v>
      </c>
      <c r="X238" s="82">
        <f>IF(COUNT(H238:V238)&gt;2,LARGE(H238:V238,1)+LARGE(H238:V238,2),SUM(H238:V238))</f>
        <v>0</v>
      </c>
      <c r="Y238" s="83">
        <f>IF(X238&gt;W238,X238,W238)</f>
        <v>0</v>
      </c>
      <c r="Z238" s="84">
        <f>COUNT(H238:V238)</f>
        <v>0</v>
      </c>
    </row>
    <row r="239" spans="1:26" x14ac:dyDescent="0.3">
      <c r="A239" s="18">
        <v>237</v>
      </c>
      <c r="B239" s="17" t="s">
        <v>331</v>
      </c>
      <c r="C239" s="18">
        <v>2006</v>
      </c>
      <c r="D239" s="18" t="s">
        <v>19</v>
      </c>
      <c r="E239" s="17" t="s">
        <v>20</v>
      </c>
      <c r="F239" s="17" t="s">
        <v>59</v>
      </c>
      <c r="G239" s="95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2">
        <f>IF(COUNT(H239:V239)&gt;2,LARGE(H239:V239,1)+LARGE(H239:V239,2),SUM(H239:V239))</f>
        <v>0</v>
      </c>
      <c r="Y239" s="83">
        <f>IF(X239&gt;W239,X239,W239)</f>
        <v>0</v>
      </c>
      <c r="Z239" s="84">
        <f>COUNT(H239:V239)</f>
        <v>0</v>
      </c>
    </row>
    <row r="240" spans="1:26" x14ac:dyDescent="0.3">
      <c r="A240" s="18">
        <v>238</v>
      </c>
      <c r="B240" s="17" t="s">
        <v>383</v>
      </c>
      <c r="C240" s="18">
        <v>2009</v>
      </c>
      <c r="D240" s="18" t="s">
        <v>19</v>
      </c>
      <c r="E240" s="17" t="s">
        <v>20</v>
      </c>
      <c r="F240" s="17" t="s">
        <v>25</v>
      </c>
      <c r="G240" s="95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64">
        <v>0</v>
      </c>
      <c r="X240" s="82">
        <f>IF(COUNT(H240:V240)&gt;2,LARGE(H240:V240,1)+LARGE(H240:V240,2),SUM(H240:V240))</f>
        <v>0</v>
      </c>
      <c r="Y240" s="83">
        <f>IF(X240&gt;W240,X240,W240)</f>
        <v>0</v>
      </c>
      <c r="Z240" s="84">
        <f>COUNT(H240:V240)</f>
        <v>0</v>
      </c>
    </row>
    <row r="241" spans="1:26" x14ac:dyDescent="0.3">
      <c r="A241" s="18">
        <v>239</v>
      </c>
      <c r="B241" s="17" t="s">
        <v>418</v>
      </c>
      <c r="C241" s="18">
        <v>2010</v>
      </c>
      <c r="D241" s="18" t="s">
        <v>19</v>
      </c>
      <c r="E241" s="17" t="s">
        <v>20</v>
      </c>
      <c r="F241" s="17" t="s">
        <v>247</v>
      </c>
      <c r="G241" s="95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2">
        <f>IF(COUNT(H241:V241)&gt;2,LARGE(H241:V241,1)+LARGE(H241:V241,2),SUM(H241:V241))</f>
        <v>0</v>
      </c>
      <c r="Y241" s="83">
        <f>IF(X241&gt;W241,X241,W241)</f>
        <v>0</v>
      </c>
      <c r="Z241" s="84">
        <f>COUNT(H241:V241)</f>
        <v>0</v>
      </c>
    </row>
    <row r="242" spans="1:26" x14ac:dyDescent="0.3">
      <c r="A242" s="18">
        <v>240</v>
      </c>
      <c r="B242" s="17" t="s">
        <v>417</v>
      </c>
      <c r="C242" s="18">
        <v>2010</v>
      </c>
      <c r="D242" s="18" t="s">
        <v>19</v>
      </c>
      <c r="E242" s="17" t="s">
        <v>20</v>
      </c>
      <c r="F242" s="17" t="s">
        <v>21</v>
      </c>
      <c r="G242" s="95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64">
        <v>0</v>
      </c>
      <c r="X242" s="82">
        <f>IF(COUNT(H242:V242)&gt;2,LARGE(H242:V242,1)+LARGE(H242:V242,2),SUM(H242:V242))</f>
        <v>0</v>
      </c>
      <c r="Y242" s="83">
        <f>IF(X242&gt;W242,X242,W242)</f>
        <v>0</v>
      </c>
      <c r="Z242" s="84">
        <f>COUNT(H242:V242)</f>
        <v>0</v>
      </c>
    </row>
    <row r="243" spans="1:26" x14ac:dyDescent="0.3">
      <c r="A243" s="18">
        <v>241</v>
      </c>
      <c r="B243" s="17" t="s">
        <v>385</v>
      </c>
      <c r="C243" s="18">
        <v>2010</v>
      </c>
      <c r="D243" s="18" t="s">
        <v>19</v>
      </c>
      <c r="E243" s="17" t="s">
        <v>20</v>
      </c>
      <c r="F243" s="17" t="s">
        <v>21</v>
      </c>
      <c r="G243" s="95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64">
        <v>0</v>
      </c>
      <c r="X243" s="82">
        <f>IF(COUNT(H243:V243)&gt;2,LARGE(H243:V243,1)+LARGE(H243:V243,2),SUM(H243:V243))</f>
        <v>0</v>
      </c>
      <c r="Y243" s="83">
        <f>IF(X243&gt;W243,X243,W243)</f>
        <v>0</v>
      </c>
      <c r="Z243" s="84">
        <f>COUNT(H243:V243)</f>
        <v>0</v>
      </c>
    </row>
    <row r="244" spans="1:26" x14ac:dyDescent="0.3">
      <c r="A244" s="18">
        <v>242</v>
      </c>
      <c r="B244" s="17" t="s">
        <v>386</v>
      </c>
      <c r="C244" s="18">
        <v>2010</v>
      </c>
      <c r="D244" s="18" t="s">
        <v>19</v>
      </c>
      <c r="E244" s="17" t="s">
        <v>20</v>
      </c>
      <c r="F244" s="17" t="s">
        <v>21</v>
      </c>
      <c r="G244" s="95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64">
        <v>0</v>
      </c>
      <c r="X244" s="82">
        <f>IF(COUNT(H244:V244)&gt;2,LARGE(H244:V244,1)+LARGE(H244:V244,2),SUM(H244:V244))</f>
        <v>0</v>
      </c>
      <c r="Y244" s="83">
        <f>IF(X244&gt;W244,X244,W244)</f>
        <v>0</v>
      </c>
      <c r="Z244" s="84">
        <f>COUNT(H244:V244)</f>
        <v>0</v>
      </c>
    </row>
    <row r="245" spans="1:26" x14ac:dyDescent="0.3">
      <c r="A245" s="18">
        <v>243</v>
      </c>
      <c r="B245" s="17" t="s">
        <v>387</v>
      </c>
      <c r="C245" s="18">
        <v>2011</v>
      </c>
      <c r="D245" s="18" t="s">
        <v>19</v>
      </c>
      <c r="E245" s="17" t="s">
        <v>20</v>
      </c>
      <c r="F245" s="17" t="s">
        <v>248</v>
      </c>
      <c r="G245" s="95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2">
        <f>IF(COUNT(H245:V245)&gt;2,LARGE(H245:V245,1)+LARGE(H245:V245,2),SUM(H245:V245))</f>
        <v>0</v>
      </c>
      <c r="Y245" s="83">
        <f>IF(X245&gt;W245,X245,W245)</f>
        <v>0</v>
      </c>
      <c r="Z245" s="84">
        <f>COUNT(H245:V245)</f>
        <v>0</v>
      </c>
    </row>
    <row r="246" spans="1:26" x14ac:dyDescent="0.3">
      <c r="A246" s="18">
        <v>244</v>
      </c>
      <c r="B246" s="17" t="s">
        <v>325</v>
      </c>
      <c r="C246" s="18">
        <v>1969</v>
      </c>
      <c r="D246" s="18" t="s">
        <v>22</v>
      </c>
      <c r="E246" s="17" t="s">
        <v>35</v>
      </c>
      <c r="F246" s="17"/>
      <c r="G246" s="95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2">
        <f>IF(COUNT(H246:V246)&gt;2,LARGE(H246:V246,1)+LARGE(H246:V246,2),SUM(H246:V246))</f>
        <v>0</v>
      </c>
      <c r="Y246" s="83">
        <f>IF(X246&gt;W246,X246,W246)</f>
        <v>0</v>
      </c>
      <c r="Z246" s="84">
        <f>COUNT(H246:V246)</f>
        <v>0</v>
      </c>
    </row>
    <row r="247" spans="1:26" x14ac:dyDescent="0.3">
      <c r="A247" s="18">
        <v>245</v>
      </c>
      <c r="B247" s="17" t="s">
        <v>310</v>
      </c>
      <c r="C247" s="18">
        <v>1996</v>
      </c>
      <c r="D247" s="18" t="s">
        <v>22</v>
      </c>
      <c r="E247" s="17" t="s">
        <v>20</v>
      </c>
      <c r="F247" s="17" t="s">
        <v>311</v>
      </c>
      <c r="G247" s="95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2">
        <f>IF(COUNT(H247:V247)&gt;2,LARGE(H247:V247,1)+LARGE(H247:V247,2),SUM(H247:V247))</f>
        <v>0</v>
      </c>
      <c r="Y247" s="83">
        <f>IF(X247&gt;W247,X247,W247)</f>
        <v>0</v>
      </c>
      <c r="Z247" s="84">
        <f>COUNT(H247:V247)</f>
        <v>0</v>
      </c>
    </row>
    <row r="248" spans="1:26" x14ac:dyDescent="0.3">
      <c r="A248" s="18">
        <v>246</v>
      </c>
      <c r="B248" s="21" t="s">
        <v>80</v>
      </c>
      <c r="C248" s="18">
        <v>1988</v>
      </c>
      <c r="D248" s="18" t="s">
        <v>22</v>
      </c>
      <c r="E248" s="21" t="s">
        <v>20</v>
      </c>
      <c r="F248" s="21"/>
      <c r="G248" s="9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64">
        <v>0</v>
      </c>
      <c r="X248" s="82">
        <f>IF(COUNT(H248:V248)&gt;2,LARGE(H248:V248,1)+LARGE(H248:V248,2),SUM(H248:V248))</f>
        <v>0</v>
      </c>
      <c r="Y248" s="83">
        <f>IF(X248&gt;W248,X248,W248)</f>
        <v>0</v>
      </c>
      <c r="Z248" s="84">
        <f>COUNT(H248:V248)</f>
        <v>0</v>
      </c>
    </row>
    <row r="249" spans="1:26" x14ac:dyDescent="0.3">
      <c r="A249" s="18">
        <v>247</v>
      </c>
      <c r="B249" s="17" t="s">
        <v>312</v>
      </c>
      <c r="C249" s="18">
        <v>1989</v>
      </c>
      <c r="D249" s="18">
        <v>1</v>
      </c>
      <c r="E249" s="17" t="s">
        <v>20</v>
      </c>
      <c r="F249" s="17" t="s">
        <v>313</v>
      </c>
      <c r="G249" s="95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2">
        <f>IF(COUNT(H249:V249)&gt;2,LARGE(H249:V249,1)+LARGE(H249:V249,2),SUM(H249:V249))</f>
        <v>0</v>
      </c>
      <c r="Y249" s="83">
        <f>IF(X249&gt;W249,X249,W249)</f>
        <v>0</v>
      </c>
      <c r="Z249" s="84">
        <f>COUNT(H249:V249)</f>
        <v>0</v>
      </c>
    </row>
    <row r="250" spans="1:26" x14ac:dyDescent="0.3">
      <c r="A250" s="18">
        <v>248</v>
      </c>
      <c r="B250" s="17" t="s">
        <v>253</v>
      </c>
      <c r="C250" s="18">
        <v>2008</v>
      </c>
      <c r="D250" s="18" t="s">
        <v>115</v>
      </c>
      <c r="E250" s="17" t="s">
        <v>20</v>
      </c>
      <c r="F250" s="17" t="s">
        <v>21</v>
      </c>
      <c r="G250" s="95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64">
        <v>0</v>
      </c>
      <c r="X250" s="82">
        <f>IF(COUNT(H250:V250)&gt;2,LARGE(H250:V250,1)+LARGE(H250:V250,2),SUM(H250:V250))</f>
        <v>0</v>
      </c>
      <c r="Y250" s="83">
        <f>IF(X250&gt;W250,X250,W250)</f>
        <v>0</v>
      </c>
      <c r="Z250" s="84">
        <f>COUNT(H250:V250)</f>
        <v>0</v>
      </c>
    </row>
    <row r="251" spans="1:26" x14ac:dyDescent="0.3">
      <c r="A251" s="18">
        <v>249</v>
      </c>
      <c r="B251" s="17" t="s">
        <v>327</v>
      </c>
      <c r="C251" s="18">
        <v>2001</v>
      </c>
      <c r="D251" s="18">
        <v>3</v>
      </c>
      <c r="E251" s="17" t="s">
        <v>35</v>
      </c>
      <c r="F251" s="17" t="s">
        <v>328</v>
      </c>
      <c r="G251" s="95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2">
        <f>IF(COUNT(H251:V251)&gt;2,LARGE(H251:V251,1)+LARGE(H251:V251,2),SUM(H251:V251))</f>
        <v>0</v>
      </c>
      <c r="Y251" s="83">
        <f>IF(X251&gt;W251,X251,W251)</f>
        <v>0</v>
      </c>
      <c r="Z251" s="84">
        <f>COUNT(H251:V251)</f>
        <v>0</v>
      </c>
    </row>
    <row r="252" spans="1:26" x14ac:dyDescent="0.3">
      <c r="A252" s="18">
        <v>250</v>
      </c>
      <c r="B252" s="21" t="s">
        <v>83</v>
      </c>
      <c r="C252" s="18">
        <v>2003</v>
      </c>
      <c r="D252" s="18" t="s">
        <v>19</v>
      </c>
      <c r="E252" s="21" t="s">
        <v>20</v>
      </c>
      <c r="F252" s="21" t="s">
        <v>21</v>
      </c>
      <c r="G252" s="9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64">
        <v>0</v>
      </c>
      <c r="X252" s="82">
        <f>IF(COUNT(H252:V252)&gt;2,LARGE(H252:V252,1)+LARGE(H252:V252,2),SUM(H252:V252))</f>
        <v>0</v>
      </c>
      <c r="Y252" s="83">
        <f>IF(X252&gt;W252,X252,W252)</f>
        <v>0</v>
      </c>
      <c r="Z252" s="84">
        <f>COUNT(H252:V252)</f>
        <v>0</v>
      </c>
    </row>
    <row r="253" spans="1:26" x14ac:dyDescent="0.3">
      <c r="A253" s="18">
        <v>251</v>
      </c>
      <c r="B253" s="21" t="s">
        <v>90</v>
      </c>
      <c r="C253" s="18">
        <v>1985</v>
      </c>
      <c r="D253" s="18">
        <v>1</v>
      </c>
      <c r="E253" s="21" t="s">
        <v>20</v>
      </c>
      <c r="F253" s="21"/>
      <c r="G253" s="9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64">
        <v>0</v>
      </c>
      <c r="X253" s="82">
        <f>IF(COUNT(H253:V253)&gt;2,LARGE(H253:V253,1)+LARGE(H253:V253,2),SUM(H253:V253))</f>
        <v>0</v>
      </c>
      <c r="Y253" s="83">
        <f>IF(X253&gt;W253,X253,W253)</f>
        <v>0</v>
      </c>
      <c r="Z253" s="84">
        <f>COUNT(H253:V253)</f>
        <v>0</v>
      </c>
    </row>
    <row r="254" spans="1:26" x14ac:dyDescent="0.3">
      <c r="A254" s="18">
        <v>252</v>
      </c>
      <c r="B254" s="21" t="s">
        <v>92</v>
      </c>
      <c r="C254" s="18">
        <v>2003</v>
      </c>
      <c r="D254" s="18" t="s">
        <v>30</v>
      </c>
      <c r="E254" s="21" t="s">
        <v>20</v>
      </c>
      <c r="F254" s="21" t="s">
        <v>21</v>
      </c>
      <c r="G254" s="9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64">
        <v>0</v>
      </c>
      <c r="X254" s="82">
        <f>IF(COUNT(H254:V254)&gt;2,LARGE(H254:V254,1)+LARGE(H254:V254,2),SUM(H254:V254))</f>
        <v>0</v>
      </c>
      <c r="Y254" s="83">
        <f>IF(X254&gt;W254,X254,W254)</f>
        <v>0</v>
      </c>
      <c r="Z254" s="84">
        <f>COUNT(H254:V254)</f>
        <v>0</v>
      </c>
    </row>
    <row r="255" spans="1:26" x14ac:dyDescent="0.3">
      <c r="A255" s="18">
        <v>253</v>
      </c>
      <c r="B255" s="17" t="s">
        <v>276</v>
      </c>
      <c r="C255" s="18">
        <v>1991</v>
      </c>
      <c r="D255" s="18">
        <v>1</v>
      </c>
      <c r="E255" s="17" t="s">
        <v>20</v>
      </c>
      <c r="F255" s="17"/>
      <c r="G255" s="95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2">
        <f>IF(COUNT(H255:V255)&gt;2,LARGE(H255:V255,1)+LARGE(H255:V255,2),SUM(H255:V255))</f>
        <v>0</v>
      </c>
      <c r="Y255" s="83">
        <f>IF(X255&gt;W255,X255,W255)</f>
        <v>0</v>
      </c>
      <c r="Z255" s="84">
        <f>COUNT(H255:V255)</f>
        <v>0</v>
      </c>
    </row>
    <row r="256" spans="1:26" x14ac:dyDescent="0.3">
      <c r="A256" s="18">
        <v>254</v>
      </c>
      <c r="B256" s="17" t="s">
        <v>271</v>
      </c>
      <c r="C256" s="18">
        <v>2009</v>
      </c>
      <c r="D256" s="18" t="s">
        <v>19</v>
      </c>
      <c r="E256" s="17" t="s">
        <v>20</v>
      </c>
      <c r="F256" s="17" t="s">
        <v>109</v>
      </c>
      <c r="G256" s="95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64">
        <v>0</v>
      </c>
      <c r="X256" s="82">
        <f>IF(COUNT(H256:V256)&gt;2,LARGE(H256:V256,1)+LARGE(H256:V256,2),SUM(H256:V256))</f>
        <v>0</v>
      </c>
      <c r="Y256" s="83">
        <f>IF(X256&gt;W256,X256,W256)</f>
        <v>0</v>
      </c>
      <c r="Z256" s="84">
        <f>COUNT(H256:V256)</f>
        <v>0</v>
      </c>
    </row>
    <row r="257" spans="1:26" x14ac:dyDescent="0.3">
      <c r="A257" s="18">
        <v>255</v>
      </c>
      <c r="B257" s="21" t="s">
        <v>67</v>
      </c>
      <c r="C257" s="18">
        <v>1996</v>
      </c>
      <c r="D257" s="18">
        <v>2</v>
      </c>
      <c r="E257" s="21" t="s">
        <v>20</v>
      </c>
      <c r="F257" s="21" t="s">
        <v>33</v>
      </c>
      <c r="G257" s="9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64">
        <v>0</v>
      </c>
      <c r="X257" s="82">
        <f>IF(COUNT(H257:V257)&gt;2,LARGE(H257:V257,1)+LARGE(H257:V257,2),SUM(H257:V257))</f>
        <v>0</v>
      </c>
      <c r="Y257" s="83">
        <f>IF(X257&gt;W257,X257,W257)</f>
        <v>0</v>
      </c>
      <c r="Z257" s="84">
        <f>COUNT(H257:V257)</f>
        <v>0</v>
      </c>
    </row>
    <row r="258" spans="1:26" x14ac:dyDescent="0.3">
      <c r="A258" s="18">
        <v>256</v>
      </c>
      <c r="B258" s="17" t="s">
        <v>278</v>
      </c>
      <c r="C258" s="18">
        <v>2001</v>
      </c>
      <c r="D258" s="18">
        <v>3</v>
      </c>
      <c r="E258" s="17" t="s">
        <v>20</v>
      </c>
      <c r="F258" s="17" t="s">
        <v>109</v>
      </c>
      <c r="G258" s="95"/>
      <c r="H258" s="17"/>
      <c r="I258" s="17"/>
      <c r="J258" s="18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64">
        <v>0</v>
      </c>
      <c r="X258" s="82">
        <f>IF(COUNT(H258:V258)&gt;2,LARGE(H258:V258,1)+LARGE(H258:V258,2),SUM(H258:V258))</f>
        <v>0</v>
      </c>
      <c r="Y258" s="83">
        <f>IF(X258&gt;W258,X258,W258)</f>
        <v>0</v>
      </c>
      <c r="Z258" s="84">
        <f>COUNT(H258:V258)</f>
        <v>0</v>
      </c>
    </row>
    <row r="259" spans="1:26" x14ac:dyDescent="0.3">
      <c r="A259" s="18">
        <v>257</v>
      </c>
      <c r="B259" s="17" t="s">
        <v>318</v>
      </c>
      <c r="C259" s="18">
        <v>1984</v>
      </c>
      <c r="D259" s="18" t="s">
        <v>19</v>
      </c>
      <c r="E259" s="17" t="s">
        <v>20</v>
      </c>
      <c r="F259" s="17"/>
      <c r="G259" s="95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2">
        <f>IF(COUNT(H259:V259)&gt;2,LARGE(H259:V259,1)+LARGE(H259:V259,2),SUM(H259:V259))</f>
        <v>0</v>
      </c>
      <c r="Y259" s="83">
        <f>IF(X259&gt;W259,X259,W259)</f>
        <v>0</v>
      </c>
      <c r="Z259" s="84">
        <f>COUNT(H259:V259)</f>
        <v>0</v>
      </c>
    </row>
    <row r="260" spans="1:26" x14ac:dyDescent="0.3">
      <c r="A260" s="18">
        <v>258</v>
      </c>
      <c r="B260" s="21" t="s">
        <v>79</v>
      </c>
      <c r="C260" s="18">
        <v>1990</v>
      </c>
      <c r="D260" s="18" t="s">
        <v>22</v>
      </c>
      <c r="E260" s="21" t="s">
        <v>20</v>
      </c>
      <c r="F260" s="21"/>
      <c r="G260" s="9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64">
        <v>0</v>
      </c>
      <c r="X260" s="82">
        <f>IF(COUNT(H260:V260)&gt;2,LARGE(H260:V260,1)+LARGE(H260:V260,2),SUM(H260:V260))</f>
        <v>0</v>
      </c>
      <c r="Y260" s="83">
        <f>IF(X260&gt;W260,X260,W260)</f>
        <v>0</v>
      </c>
      <c r="Z260" s="84">
        <f>COUNT(H260:V260)</f>
        <v>0</v>
      </c>
    </row>
    <row r="261" spans="1:26" x14ac:dyDescent="0.3">
      <c r="A261" s="18">
        <v>259</v>
      </c>
      <c r="B261" s="21" t="s">
        <v>156</v>
      </c>
      <c r="C261" s="18">
        <v>2002</v>
      </c>
      <c r="D261" s="18" t="s">
        <v>28</v>
      </c>
      <c r="E261" s="21" t="s">
        <v>35</v>
      </c>
      <c r="F261" s="21" t="s">
        <v>36</v>
      </c>
      <c r="G261" s="9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64">
        <v>0</v>
      </c>
      <c r="X261" s="82">
        <f>IF(COUNT(H261:V261)&gt;2,LARGE(H261:V261,1)+LARGE(H261:V261,2),SUM(H261:V261))</f>
        <v>0</v>
      </c>
      <c r="Y261" s="83">
        <f>IF(X261&gt;W261,X261,W261)</f>
        <v>0</v>
      </c>
      <c r="Z261" s="84">
        <f>COUNT(H261:V261)</f>
        <v>0</v>
      </c>
    </row>
    <row r="262" spans="1:26" x14ac:dyDescent="0.3">
      <c r="A262" s="18">
        <v>260</v>
      </c>
      <c r="B262" s="21" t="s">
        <v>98</v>
      </c>
      <c r="C262" s="18">
        <v>1995</v>
      </c>
      <c r="D262" s="18" t="s">
        <v>19</v>
      </c>
      <c r="E262" s="21" t="s">
        <v>20</v>
      </c>
      <c r="F262" s="21" t="s">
        <v>33</v>
      </c>
      <c r="G262" s="9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64">
        <v>0</v>
      </c>
      <c r="X262" s="82">
        <f>IF(COUNT(H262:V262)&gt;2,LARGE(H262:V262,1)+LARGE(H262:V262,2),SUM(H262:V262))</f>
        <v>0</v>
      </c>
      <c r="Y262" s="83">
        <f>IF(X262&gt;W262,X262,W262)</f>
        <v>0</v>
      </c>
      <c r="Z262" s="84">
        <f>COUNT(H262:V262)</f>
        <v>0</v>
      </c>
    </row>
    <row r="263" spans="1:26" x14ac:dyDescent="0.3">
      <c r="A263" s="18">
        <v>261</v>
      </c>
      <c r="B263" s="17" t="s">
        <v>255</v>
      </c>
      <c r="C263" s="18">
        <v>2010</v>
      </c>
      <c r="D263" s="18" t="s">
        <v>19</v>
      </c>
      <c r="E263" s="17" t="s">
        <v>20</v>
      </c>
      <c r="F263" s="17" t="s">
        <v>21</v>
      </c>
      <c r="G263" s="95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2">
        <f>IF(COUNT(H263:V263)&gt;2,LARGE(H263:V263,1)+LARGE(H263:V263,2),SUM(H263:V263))</f>
        <v>0</v>
      </c>
      <c r="Y263" s="83">
        <f>IF(X263&gt;W263,X263,W263)</f>
        <v>0</v>
      </c>
      <c r="Z263" s="84">
        <f>COUNT(H263:V263)</f>
        <v>0</v>
      </c>
    </row>
    <row r="264" spans="1:26" x14ac:dyDescent="0.3">
      <c r="A264" s="18">
        <v>262</v>
      </c>
      <c r="B264" s="21" t="s">
        <v>101</v>
      </c>
      <c r="C264" s="18">
        <v>1996</v>
      </c>
      <c r="D264" s="18">
        <v>3</v>
      </c>
      <c r="E264" s="21" t="s">
        <v>20</v>
      </c>
      <c r="F264" s="21" t="s">
        <v>33</v>
      </c>
      <c r="G264" s="9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64">
        <v>0</v>
      </c>
      <c r="X264" s="82">
        <f>IF(COUNT(H264:V264)&gt;2,LARGE(H264:V264,1)+LARGE(H264:V264,2),SUM(H264:V264))</f>
        <v>0</v>
      </c>
      <c r="Y264" s="83">
        <f>IF(X264&gt;W264,X264,W264)</f>
        <v>0</v>
      </c>
      <c r="Z264" s="84">
        <f>COUNT(H264:V264)</f>
        <v>0</v>
      </c>
    </row>
    <row r="265" spans="1:26" x14ac:dyDescent="0.3">
      <c r="A265" s="18">
        <v>263</v>
      </c>
      <c r="B265" s="17" t="s">
        <v>339</v>
      </c>
      <c r="C265" s="18">
        <v>2006</v>
      </c>
      <c r="D265" s="18" t="s">
        <v>19</v>
      </c>
      <c r="E265" s="17" t="s">
        <v>20</v>
      </c>
      <c r="F265" s="17" t="s">
        <v>21</v>
      </c>
      <c r="G265" s="95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2">
        <f>IF(COUNT(H265:V265)&gt;2,LARGE(H265:V265,1)+LARGE(H265:V265,2),SUM(H265:V265))</f>
        <v>0</v>
      </c>
      <c r="Y265" s="83">
        <f>IF(X265&gt;W265,X265,W265)</f>
        <v>0</v>
      </c>
      <c r="Z265" s="84">
        <f>COUNT(H265:V265)</f>
        <v>0</v>
      </c>
    </row>
    <row r="266" spans="1:26" x14ac:dyDescent="0.3">
      <c r="A266" s="18">
        <v>264</v>
      </c>
      <c r="B266" s="21" t="s">
        <v>116</v>
      </c>
      <c r="C266" s="18">
        <v>2005</v>
      </c>
      <c r="D266" s="18" t="s">
        <v>19</v>
      </c>
      <c r="E266" s="21" t="s">
        <v>20</v>
      </c>
      <c r="F266" s="21" t="s">
        <v>21</v>
      </c>
      <c r="G266" s="9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64">
        <v>0</v>
      </c>
      <c r="X266" s="82">
        <f>IF(COUNT(H266:V266)&gt;2,LARGE(H266:V266,1)+LARGE(H266:V266,2),SUM(H266:V266))</f>
        <v>0</v>
      </c>
      <c r="Y266" s="83">
        <f>IF(X266&gt;W266,X266,W266)</f>
        <v>0</v>
      </c>
      <c r="Z266" s="84">
        <f>COUNT(H266:V266)</f>
        <v>0</v>
      </c>
    </row>
    <row r="267" spans="1:26" x14ac:dyDescent="0.3">
      <c r="A267" s="18">
        <v>265</v>
      </c>
      <c r="B267" s="17" t="s">
        <v>268</v>
      </c>
      <c r="C267" s="18">
        <v>2010</v>
      </c>
      <c r="D267" s="18" t="s">
        <v>19</v>
      </c>
      <c r="E267" s="17" t="s">
        <v>20</v>
      </c>
      <c r="F267" s="17" t="s">
        <v>248</v>
      </c>
      <c r="G267" s="95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2">
        <f>IF(COUNT(H267:V267)&gt;2,LARGE(H267:V267,1)+LARGE(H267:V267,2),SUM(H267:V267))</f>
        <v>0</v>
      </c>
      <c r="Y267" s="83">
        <f>IF(X267&gt;W267,X267,W267)</f>
        <v>0</v>
      </c>
      <c r="Z267" s="84">
        <f>COUNT(H267:V267)</f>
        <v>0</v>
      </c>
    </row>
    <row r="268" spans="1:26" x14ac:dyDescent="0.3">
      <c r="A268" s="18">
        <v>266</v>
      </c>
      <c r="B268" s="17" t="s">
        <v>270</v>
      </c>
      <c r="C268" s="18">
        <v>2009</v>
      </c>
      <c r="D268" s="18" t="s">
        <v>19</v>
      </c>
      <c r="E268" s="17" t="s">
        <v>20</v>
      </c>
      <c r="F268" s="17" t="s">
        <v>109</v>
      </c>
      <c r="G268" s="95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2">
        <f>IF(COUNT(H268:V268)&gt;2,LARGE(H268:V268,1)+LARGE(H268:V268,2),SUM(H268:V268))</f>
        <v>0</v>
      </c>
      <c r="Y268" s="83">
        <f>IF(X268&gt;W268,X268,W268)</f>
        <v>0</v>
      </c>
      <c r="Z268" s="84">
        <f>COUNT(H268:V268)</f>
        <v>0</v>
      </c>
    </row>
    <row r="269" spans="1:26" x14ac:dyDescent="0.3">
      <c r="A269" s="18">
        <v>267</v>
      </c>
      <c r="B269" s="17" t="s">
        <v>197</v>
      </c>
      <c r="C269" s="18">
        <v>2006</v>
      </c>
      <c r="D269" s="18" t="s">
        <v>28</v>
      </c>
      <c r="E269" s="17" t="s">
        <v>35</v>
      </c>
      <c r="F269" s="17" t="s">
        <v>36</v>
      </c>
      <c r="G269" s="95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64">
        <v>0</v>
      </c>
      <c r="X269" s="82">
        <f>IF(COUNT(H269:V269)&gt;2,LARGE(H269:V269,1)+LARGE(H269:V269,2),SUM(H269:V269))</f>
        <v>0</v>
      </c>
      <c r="Y269" s="83">
        <f>IF(X269&gt;W269,X269,W269)</f>
        <v>0</v>
      </c>
      <c r="Z269" s="84">
        <f>COUNT(H269:V269)</f>
        <v>0</v>
      </c>
    </row>
    <row r="270" spans="1:26" x14ac:dyDescent="0.3">
      <c r="A270" s="18">
        <v>268</v>
      </c>
      <c r="B270" s="17" t="s">
        <v>189</v>
      </c>
      <c r="C270" s="18">
        <v>2006</v>
      </c>
      <c r="D270" s="18" t="s">
        <v>28</v>
      </c>
      <c r="E270" s="17" t="s">
        <v>35</v>
      </c>
      <c r="F270" s="17" t="s">
        <v>36</v>
      </c>
      <c r="G270" s="95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64">
        <v>0</v>
      </c>
      <c r="X270" s="82">
        <f>IF(COUNT(H270:V270)&gt;2,LARGE(H270:V270,1)+LARGE(H270:V270,2),SUM(H270:V270))</f>
        <v>0</v>
      </c>
      <c r="Y270" s="83">
        <f>IF(X270&gt;W270,X270,W270)</f>
        <v>0</v>
      </c>
      <c r="Z270" s="84">
        <f>COUNT(H270:V270)</f>
        <v>0</v>
      </c>
    </row>
    <row r="271" spans="1:26" x14ac:dyDescent="0.3">
      <c r="A271" s="18">
        <v>269</v>
      </c>
      <c r="B271" s="17" t="s">
        <v>191</v>
      </c>
      <c r="C271" s="18">
        <v>2006</v>
      </c>
      <c r="D271" s="18" t="s">
        <v>28</v>
      </c>
      <c r="E271" s="17" t="s">
        <v>35</v>
      </c>
      <c r="F271" s="17" t="s">
        <v>36</v>
      </c>
      <c r="G271" s="95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64">
        <v>0</v>
      </c>
      <c r="X271" s="82">
        <f>IF(COUNT(H271:V271)&gt;2,LARGE(H271:V271,1)+LARGE(H271:V271,2),SUM(H271:V271))</f>
        <v>0</v>
      </c>
      <c r="Y271" s="83">
        <f>IF(X271&gt;W271,X271,W271)</f>
        <v>0</v>
      </c>
      <c r="Z271" s="84">
        <f>COUNT(H271:V271)</f>
        <v>0</v>
      </c>
    </row>
    <row r="272" spans="1:26" x14ac:dyDescent="0.3">
      <c r="A272" s="18">
        <v>270</v>
      </c>
      <c r="B272" s="21" t="s">
        <v>152</v>
      </c>
      <c r="C272" s="18">
        <v>2003</v>
      </c>
      <c r="D272" s="18" t="s">
        <v>28</v>
      </c>
      <c r="E272" s="21" t="s">
        <v>35</v>
      </c>
      <c r="F272" s="21" t="s">
        <v>157</v>
      </c>
      <c r="G272" s="9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64">
        <v>0</v>
      </c>
      <c r="X272" s="82">
        <f>IF(COUNT(H272:V272)&gt;2,LARGE(H272:V272,1)+LARGE(H272:V272,2),SUM(H272:V272))</f>
        <v>0</v>
      </c>
      <c r="Y272" s="83">
        <f>IF(X272&gt;W272,X272,W272)</f>
        <v>0</v>
      </c>
      <c r="Z272" s="84">
        <f>COUNT(H272:V272)</f>
        <v>0</v>
      </c>
    </row>
    <row r="273" spans="1:26" x14ac:dyDescent="0.3">
      <c r="A273" s="18">
        <v>271</v>
      </c>
      <c r="B273" s="21" t="s">
        <v>155</v>
      </c>
      <c r="C273" s="18">
        <v>2002</v>
      </c>
      <c r="D273" s="18" t="s">
        <v>28</v>
      </c>
      <c r="E273" s="21" t="s">
        <v>35</v>
      </c>
      <c r="F273" s="21" t="s">
        <v>157</v>
      </c>
      <c r="G273" s="9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64">
        <v>0</v>
      </c>
      <c r="X273" s="82">
        <f>IF(COUNT(H273:V273)&gt;2,LARGE(H273:V273,1)+LARGE(H273:V273,2),SUM(H273:V273))</f>
        <v>0</v>
      </c>
      <c r="Y273" s="83">
        <f>IF(X273&gt;W273,X273,W273)</f>
        <v>0</v>
      </c>
      <c r="Z273" s="84">
        <f>COUNT(H273:V273)</f>
        <v>0</v>
      </c>
    </row>
    <row r="274" spans="1:26" x14ac:dyDescent="0.3">
      <c r="A274" s="18">
        <v>272</v>
      </c>
      <c r="B274" s="21" t="s">
        <v>151</v>
      </c>
      <c r="C274" s="18">
        <v>2003</v>
      </c>
      <c r="D274" s="18" t="s">
        <v>30</v>
      </c>
      <c r="E274" s="21" t="s">
        <v>20</v>
      </c>
      <c r="F274" s="21" t="s">
        <v>40</v>
      </c>
      <c r="G274" s="9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64">
        <v>0</v>
      </c>
      <c r="X274" s="82">
        <f>IF(COUNT(H274:V274)&gt;2,LARGE(H274:V274,1)+LARGE(H274:V274,2),SUM(H274:V274))</f>
        <v>0</v>
      </c>
      <c r="Y274" s="83">
        <f>IF(X274&gt;W274,X274,W274)</f>
        <v>0</v>
      </c>
      <c r="Z274" s="84">
        <f>COUNT(H274:V274)</f>
        <v>0</v>
      </c>
    </row>
    <row r="275" spans="1:26" x14ac:dyDescent="0.3">
      <c r="A275" s="18">
        <v>273</v>
      </c>
      <c r="B275" s="17" t="s">
        <v>261</v>
      </c>
      <c r="C275" s="18">
        <v>2008</v>
      </c>
      <c r="D275" s="18" t="s">
        <v>19</v>
      </c>
      <c r="E275" s="17" t="s">
        <v>20</v>
      </c>
      <c r="F275" s="17" t="s">
        <v>248</v>
      </c>
      <c r="G275" s="95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64">
        <v>0</v>
      </c>
      <c r="X275" s="82">
        <f>IF(COUNT(H275:V275)&gt;2,LARGE(H275:V275,1)+LARGE(H275:V275,2),SUM(H275:V275))</f>
        <v>0</v>
      </c>
      <c r="Y275" s="83">
        <f>IF(X275&gt;W275,X275,W275)</f>
        <v>0</v>
      </c>
      <c r="Z275" s="84">
        <f>COUNT(H275:V275)</f>
        <v>0</v>
      </c>
    </row>
    <row r="276" spans="1:26" x14ac:dyDescent="0.3">
      <c r="A276" s="18">
        <v>274</v>
      </c>
      <c r="B276" s="17" t="s">
        <v>337</v>
      </c>
      <c r="C276" s="18">
        <v>2003</v>
      </c>
      <c r="D276" s="18" t="s">
        <v>19</v>
      </c>
      <c r="E276" s="17" t="s">
        <v>20</v>
      </c>
      <c r="F276" s="17" t="s">
        <v>59</v>
      </c>
      <c r="G276" s="95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64">
        <v>0</v>
      </c>
      <c r="X276" s="82">
        <f>IF(COUNT(H276:V276)&gt;2,LARGE(H276:V276,1)+LARGE(H276:V276,2),SUM(H276:V276))</f>
        <v>0</v>
      </c>
      <c r="Y276" s="83">
        <f>IF(X276&gt;W276,X276,W276)</f>
        <v>0</v>
      </c>
      <c r="Z276" s="84">
        <f>COUNT(H276:V276)</f>
        <v>0</v>
      </c>
    </row>
    <row r="277" spans="1:26" x14ac:dyDescent="0.3">
      <c r="A277" s="18">
        <v>275</v>
      </c>
      <c r="B277" s="17" t="s">
        <v>314</v>
      </c>
      <c r="C277" s="18">
        <v>1995</v>
      </c>
      <c r="D277" s="18">
        <v>2</v>
      </c>
      <c r="E277" s="17" t="s">
        <v>20</v>
      </c>
      <c r="F277" s="17" t="s">
        <v>313</v>
      </c>
      <c r="G277" s="95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64">
        <v>0</v>
      </c>
      <c r="X277" s="82">
        <f>IF(COUNT(H277:V277)&gt;2,LARGE(H277:V277,1)+LARGE(H277:V277,2),SUM(H277:V277))</f>
        <v>0</v>
      </c>
      <c r="Y277" s="83">
        <f>IF(X277&gt;W277,X277,W277)</f>
        <v>0</v>
      </c>
      <c r="Z277" s="84">
        <f>COUNT(H277:V277)</f>
        <v>0</v>
      </c>
    </row>
    <row r="278" spans="1:26" x14ac:dyDescent="0.3">
      <c r="A278" s="18">
        <v>276</v>
      </c>
      <c r="B278" s="17" t="s">
        <v>249</v>
      </c>
      <c r="C278" s="18">
        <v>2009</v>
      </c>
      <c r="D278" s="18" t="s">
        <v>19</v>
      </c>
      <c r="E278" s="17" t="s">
        <v>20</v>
      </c>
      <c r="F278" s="17" t="s">
        <v>59</v>
      </c>
      <c r="G278" s="95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64">
        <v>0</v>
      </c>
      <c r="X278" s="82">
        <f>IF(COUNT(H278:V278)&gt;2,LARGE(H278:V278,1)+LARGE(H278:V278,2),SUM(H278:V278))</f>
        <v>0</v>
      </c>
      <c r="Y278" s="83">
        <f>IF(X278&gt;W278,X278,W278)</f>
        <v>0</v>
      </c>
      <c r="Z278" s="84">
        <f>COUNT(H278:V278)</f>
        <v>0</v>
      </c>
    </row>
    <row r="279" spans="1:26" x14ac:dyDescent="0.3">
      <c r="A279" s="18">
        <v>277</v>
      </c>
      <c r="B279" s="17" t="s">
        <v>336</v>
      </c>
      <c r="C279" s="18">
        <v>2004</v>
      </c>
      <c r="D279" s="18" t="s">
        <v>19</v>
      </c>
      <c r="E279" s="17" t="s">
        <v>20</v>
      </c>
      <c r="F279" s="17" t="s">
        <v>59</v>
      </c>
      <c r="G279" s="95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64">
        <v>0</v>
      </c>
      <c r="X279" s="82">
        <f>IF(COUNT(H279:V279)&gt;2,LARGE(H279:V279,1)+LARGE(H279:V279,2),SUM(H279:V279))</f>
        <v>0</v>
      </c>
      <c r="Y279" s="83">
        <f>IF(X279&gt;W279,X279,W279)</f>
        <v>0</v>
      </c>
      <c r="Z279" s="84">
        <f>COUNT(H279:V279)</f>
        <v>0</v>
      </c>
    </row>
    <row r="280" spans="1:26" x14ac:dyDescent="0.3">
      <c r="A280" s="18">
        <v>278</v>
      </c>
      <c r="B280" s="17" t="s">
        <v>252</v>
      </c>
      <c r="C280" s="18">
        <v>2008</v>
      </c>
      <c r="D280" s="18" t="s">
        <v>19</v>
      </c>
      <c r="E280" s="17" t="s">
        <v>20</v>
      </c>
      <c r="F280" s="17" t="s">
        <v>21</v>
      </c>
      <c r="G280" s="95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64">
        <v>0</v>
      </c>
      <c r="X280" s="82">
        <f>IF(COUNT(H280:V280)&gt;2,LARGE(H280:V280,1)+LARGE(H280:V280,2),SUM(H280:V280))</f>
        <v>0</v>
      </c>
      <c r="Y280" s="83">
        <f>IF(X280&gt;W280,X280,W280)</f>
        <v>0</v>
      </c>
      <c r="Z280" s="84">
        <f>COUNT(H280:V280)</f>
        <v>0</v>
      </c>
    </row>
    <row r="281" spans="1:26" x14ac:dyDescent="0.3">
      <c r="A281" s="18">
        <v>279</v>
      </c>
      <c r="B281" s="17" t="s">
        <v>257</v>
      </c>
      <c r="C281" s="18">
        <v>2010</v>
      </c>
      <c r="D281" s="18" t="s">
        <v>19</v>
      </c>
      <c r="E281" s="17" t="s">
        <v>20</v>
      </c>
      <c r="F281" s="17" t="s">
        <v>247</v>
      </c>
      <c r="G281" s="95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64">
        <v>0</v>
      </c>
      <c r="X281" s="82">
        <f>IF(COUNT(H281:V281)&gt;2,LARGE(H281:V281,1)+LARGE(H281:V281,2),SUM(H281:V281))</f>
        <v>0</v>
      </c>
      <c r="Y281" s="83">
        <f>IF(X281&gt;W281,X281,W281)</f>
        <v>0</v>
      </c>
      <c r="Z281" s="84">
        <f>COUNT(H281:V281)</f>
        <v>0</v>
      </c>
    </row>
    <row r="282" spans="1:26" x14ac:dyDescent="0.3">
      <c r="A282" s="18">
        <v>280</v>
      </c>
      <c r="B282" s="17" t="s">
        <v>349</v>
      </c>
      <c r="C282" s="18">
        <v>2007</v>
      </c>
      <c r="D282" s="18" t="s">
        <v>19</v>
      </c>
      <c r="E282" s="17" t="s">
        <v>20</v>
      </c>
      <c r="F282" s="17" t="s">
        <v>21</v>
      </c>
      <c r="G282" s="95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2">
        <f>IF(COUNT(H282:V282)&gt;2,LARGE(H282:V282,1)+LARGE(H282:V282,2),SUM(H282:V282))</f>
        <v>0</v>
      </c>
      <c r="Y282" s="83">
        <f>IF(X282&gt;W282,X282,W282)</f>
        <v>0</v>
      </c>
      <c r="Z282" s="84">
        <f>COUNT(H282:V282)</f>
        <v>0</v>
      </c>
    </row>
    <row r="283" spans="1:26" x14ac:dyDescent="0.3">
      <c r="A283" s="18">
        <v>281</v>
      </c>
      <c r="B283" s="17" t="s">
        <v>265</v>
      </c>
      <c r="C283" s="18">
        <v>2011</v>
      </c>
      <c r="D283" s="18" t="s">
        <v>19</v>
      </c>
      <c r="E283" s="17" t="s">
        <v>20</v>
      </c>
      <c r="F283" s="17" t="s">
        <v>247</v>
      </c>
      <c r="G283" s="95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2">
        <f>IF(COUNT(H283:V283)&gt;2,LARGE(H283:V283,1)+LARGE(H283:V283,2),SUM(H283:V283))</f>
        <v>0</v>
      </c>
      <c r="Y283" s="83">
        <f>IF(X283&gt;W283,X283,W283)</f>
        <v>0</v>
      </c>
      <c r="Z283" s="84">
        <f>COUNT(H283:V283)</f>
        <v>0</v>
      </c>
    </row>
    <row r="284" spans="1:26" x14ac:dyDescent="0.3">
      <c r="A284" s="18">
        <v>282</v>
      </c>
      <c r="B284" s="21" t="s">
        <v>144</v>
      </c>
      <c r="C284" s="18">
        <v>2004</v>
      </c>
      <c r="D284" s="18" t="s">
        <v>28</v>
      </c>
      <c r="E284" s="21" t="s">
        <v>35</v>
      </c>
      <c r="F284" s="21" t="s">
        <v>157</v>
      </c>
      <c r="G284" s="9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64">
        <v>0</v>
      </c>
      <c r="X284" s="82">
        <f>IF(COUNT(H284:V284)&gt;2,LARGE(H284:V284,1)+LARGE(H284:V284,2),SUM(H284:V284))</f>
        <v>0</v>
      </c>
      <c r="Y284" s="83">
        <f>IF(X284&gt;W284,X284,W284)</f>
        <v>0</v>
      </c>
      <c r="Z284" s="84">
        <f>COUNT(H284:V284)</f>
        <v>0</v>
      </c>
    </row>
    <row r="285" spans="1:26" x14ac:dyDescent="0.3">
      <c r="A285" s="18">
        <v>283</v>
      </c>
      <c r="B285" s="21" t="s">
        <v>146</v>
      </c>
      <c r="C285" s="18">
        <v>2005</v>
      </c>
      <c r="D285" s="18" t="s">
        <v>28</v>
      </c>
      <c r="E285" s="21" t="s">
        <v>35</v>
      </c>
      <c r="F285" s="21" t="s">
        <v>36</v>
      </c>
      <c r="G285" s="9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64">
        <v>0</v>
      </c>
      <c r="X285" s="82">
        <f>IF(COUNT(H285:V285)&gt;2,LARGE(H285:V285,1)+LARGE(H285:V285,2),SUM(H285:V285))</f>
        <v>0</v>
      </c>
      <c r="Y285" s="83">
        <f>IF(X285&gt;W285,X285,W285)</f>
        <v>0</v>
      </c>
      <c r="Z285" s="84">
        <f>COUNT(H285:V285)</f>
        <v>0</v>
      </c>
    </row>
    <row r="286" spans="1:26" x14ac:dyDescent="0.3">
      <c r="A286" s="18">
        <v>284</v>
      </c>
      <c r="B286" s="21" t="s">
        <v>147</v>
      </c>
      <c r="C286" s="18">
        <v>2005</v>
      </c>
      <c r="D286" s="18" t="s">
        <v>28</v>
      </c>
      <c r="E286" s="21" t="s">
        <v>35</v>
      </c>
      <c r="F286" s="21" t="s">
        <v>157</v>
      </c>
      <c r="G286" s="9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64">
        <v>0</v>
      </c>
      <c r="X286" s="82">
        <f>IF(COUNT(H286:V286)&gt;2,LARGE(H286:V286,1)+LARGE(H286:V286,2),SUM(H286:V286))</f>
        <v>0</v>
      </c>
      <c r="Y286" s="83">
        <f>IF(X286&gt;W286,X286,W286)</f>
        <v>0</v>
      </c>
      <c r="Z286" s="84">
        <f>COUNT(H286:V286)</f>
        <v>0</v>
      </c>
    </row>
    <row r="287" spans="1:26" x14ac:dyDescent="0.3">
      <c r="A287" s="18">
        <v>285</v>
      </c>
      <c r="B287" s="17" t="s">
        <v>192</v>
      </c>
      <c r="C287" s="18">
        <v>2008</v>
      </c>
      <c r="D287" s="18" t="s">
        <v>19</v>
      </c>
      <c r="E287" s="17" t="s">
        <v>35</v>
      </c>
      <c r="F287" s="17" t="s">
        <v>193</v>
      </c>
      <c r="G287" s="95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64">
        <v>0</v>
      </c>
      <c r="X287" s="82">
        <f>IF(COUNT(H287:V287)&gt;2,LARGE(H287:V287,1)+LARGE(H287:V287,2),SUM(H287:V287))</f>
        <v>0</v>
      </c>
      <c r="Y287" s="83">
        <f>IF(X287&gt;W287,X287,W287)</f>
        <v>0</v>
      </c>
      <c r="Z287" s="84">
        <f>COUNT(H287:V287)</f>
        <v>0</v>
      </c>
    </row>
    <row r="288" spans="1:26" x14ac:dyDescent="0.3">
      <c r="A288" s="18">
        <v>286</v>
      </c>
      <c r="B288" s="17" t="s">
        <v>202</v>
      </c>
      <c r="C288" s="18">
        <v>2010</v>
      </c>
      <c r="D288" s="18" t="s">
        <v>19</v>
      </c>
      <c r="E288" s="17" t="s">
        <v>35</v>
      </c>
      <c r="F288" s="17" t="s">
        <v>36</v>
      </c>
      <c r="G288" s="95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64">
        <v>0</v>
      </c>
      <c r="X288" s="82">
        <f>IF(COUNT(H288:V288)&gt;2,LARGE(H288:V288,1)+LARGE(H288:V288,2),SUM(H288:V288))</f>
        <v>0</v>
      </c>
      <c r="Y288" s="83">
        <f>IF(X288&gt;W288,X288,W288)</f>
        <v>0</v>
      </c>
      <c r="Z288" s="84">
        <f>COUNT(H288:V288)</f>
        <v>0</v>
      </c>
    </row>
    <row r="289" spans="1:26" x14ac:dyDescent="0.3">
      <c r="A289" s="18">
        <v>287</v>
      </c>
      <c r="B289" s="17" t="s">
        <v>332</v>
      </c>
      <c r="C289" s="18">
        <v>2008</v>
      </c>
      <c r="D289" s="18" t="s">
        <v>19</v>
      </c>
      <c r="E289" s="17" t="s">
        <v>20</v>
      </c>
      <c r="F289" s="17" t="s">
        <v>21</v>
      </c>
      <c r="G289" s="95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64">
        <v>0</v>
      </c>
      <c r="X289" s="82">
        <f>IF(COUNT(H289:V289)&gt;2,LARGE(H289:V289,1)+LARGE(H289:V289,2),SUM(H289:V289))</f>
        <v>0</v>
      </c>
      <c r="Y289" s="83">
        <f>IF(X289&gt;W289,X289,W289)</f>
        <v>0</v>
      </c>
      <c r="Z289" s="84">
        <f>COUNT(H289:V289)</f>
        <v>0</v>
      </c>
    </row>
    <row r="290" spans="1:26" x14ac:dyDescent="0.3">
      <c r="A290" s="18">
        <v>288</v>
      </c>
      <c r="B290" s="21" t="s">
        <v>97</v>
      </c>
      <c r="C290" s="18">
        <v>2003</v>
      </c>
      <c r="D290" s="18" t="s">
        <v>28</v>
      </c>
      <c r="E290" s="21" t="s">
        <v>20</v>
      </c>
      <c r="F290" s="21" t="s">
        <v>21</v>
      </c>
      <c r="G290" s="9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64">
        <v>0</v>
      </c>
      <c r="X290" s="82">
        <f>IF(COUNT(H290:V290)&gt;2,LARGE(H290:V290,1)+LARGE(H290:V290,2),SUM(H290:V290))</f>
        <v>0</v>
      </c>
      <c r="Y290" s="83">
        <f>IF(X290&gt;W290,X290,W290)</f>
        <v>0</v>
      </c>
      <c r="Z290" s="84">
        <f>COUNT(H290:V290)</f>
        <v>0</v>
      </c>
    </row>
    <row r="291" spans="1:26" x14ac:dyDescent="0.3">
      <c r="A291" s="18">
        <v>289</v>
      </c>
      <c r="B291" s="21" t="s">
        <v>66</v>
      </c>
      <c r="C291" s="18">
        <v>2003</v>
      </c>
      <c r="D291" s="18" t="s">
        <v>28</v>
      </c>
      <c r="E291" s="21" t="s">
        <v>20</v>
      </c>
      <c r="F291" s="21" t="s">
        <v>21</v>
      </c>
      <c r="G291" s="9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64">
        <v>0</v>
      </c>
      <c r="X291" s="82">
        <f>IF(COUNT(H291:V291)&gt;2,LARGE(H291:V291,1)+LARGE(H291:V291,2),SUM(H291:V291))</f>
        <v>0</v>
      </c>
      <c r="Y291" s="83">
        <f>IF(X291&gt;W291,X291,W291)</f>
        <v>0</v>
      </c>
      <c r="Z291" s="84">
        <f>COUNT(H291:V291)</f>
        <v>0</v>
      </c>
    </row>
    <row r="292" spans="1:26" x14ac:dyDescent="0.3">
      <c r="A292" s="18">
        <v>290</v>
      </c>
      <c r="B292" s="21" t="s">
        <v>63</v>
      </c>
      <c r="C292" s="18">
        <v>1995</v>
      </c>
      <c r="D292" s="18">
        <v>2</v>
      </c>
      <c r="E292" s="21" t="s">
        <v>20</v>
      </c>
      <c r="F292" s="21"/>
      <c r="G292" s="9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64">
        <v>0</v>
      </c>
      <c r="X292" s="82">
        <f>IF(COUNT(H292:V292)&gt;2,LARGE(H292:V292,1)+LARGE(H292:V292,2),SUM(H292:V292))</f>
        <v>0</v>
      </c>
      <c r="Y292" s="83">
        <f>IF(X292&gt;W292,X292,W292)</f>
        <v>0</v>
      </c>
      <c r="Z292" s="84">
        <f>COUNT(H292:V292)</f>
        <v>0</v>
      </c>
    </row>
    <row r="293" spans="1:26" x14ac:dyDescent="0.3">
      <c r="A293" s="18">
        <v>291</v>
      </c>
      <c r="B293" s="21" t="s">
        <v>64</v>
      </c>
      <c r="C293" s="18">
        <v>1987</v>
      </c>
      <c r="D293" s="18">
        <v>2</v>
      </c>
      <c r="E293" s="21" t="s">
        <v>20</v>
      </c>
      <c r="F293" s="21"/>
      <c r="G293" s="9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64">
        <v>0</v>
      </c>
      <c r="X293" s="82">
        <f>IF(COUNT(H293:V293)&gt;2,LARGE(H293:V293,1)+LARGE(H293:V293,2),SUM(H293:V293))</f>
        <v>0</v>
      </c>
      <c r="Y293" s="83">
        <f>IF(X293&gt;W293,X293,W293)</f>
        <v>0</v>
      </c>
      <c r="Z293" s="84">
        <f>COUNT(H293:V293)</f>
        <v>0</v>
      </c>
    </row>
    <row r="294" spans="1:26" x14ac:dyDescent="0.3">
      <c r="A294" s="18">
        <v>292</v>
      </c>
      <c r="B294" s="21" t="s">
        <v>73</v>
      </c>
      <c r="C294" s="18">
        <v>1996</v>
      </c>
      <c r="D294" s="18" t="s">
        <v>22</v>
      </c>
      <c r="E294" s="21" t="s">
        <v>20</v>
      </c>
      <c r="F294" s="21" t="s">
        <v>36</v>
      </c>
      <c r="G294" s="9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64">
        <v>0</v>
      </c>
      <c r="X294" s="82">
        <f>IF(COUNT(H294:V294)&gt;2,LARGE(H294:V294,1)+LARGE(H294:V294,2),SUM(H294:V294))</f>
        <v>0</v>
      </c>
      <c r="Y294" s="83">
        <f>IF(X294&gt;W294,X294,W294)</f>
        <v>0</v>
      </c>
      <c r="Z294" s="84">
        <f>COUNT(H294:V294)</f>
        <v>0</v>
      </c>
    </row>
    <row r="295" spans="1:26" x14ac:dyDescent="0.3">
      <c r="A295" s="18">
        <v>293</v>
      </c>
      <c r="B295" s="21" t="s">
        <v>65</v>
      </c>
      <c r="C295" s="18">
        <v>1983</v>
      </c>
      <c r="D295" s="18">
        <v>2</v>
      </c>
      <c r="E295" s="21" t="s">
        <v>20</v>
      </c>
      <c r="F295" s="21"/>
      <c r="G295" s="9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64">
        <v>0</v>
      </c>
      <c r="X295" s="82">
        <f>IF(COUNT(H295:V295)&gt;2,LARGE(H295:V295,1)+LARGE(H295:V295,2),SUM(H295:V295))</f>
        <v>0</v>
      </c>
      <c r="Y295" s="83">
        <f>IF(X295&gt;W295,X295,W295)</f>
        <v>0</v>
      </c>
      <c r="Z295" s="84">
        <f>COUNT(H295:V295)</f>
        <v>0</v>
      </c>
    </row>
    <row r="296" spans="1:26" x14ac:dyDescent="0.3">
      <c r="A296" s="18">
        <v>294</v>
      </c>
      <c r="B296" s="21" t="s">
        <v>81</v>
      </c>
      <c r="C296" s="18">
        <v>1991</v>
      </c>
      <c r="D296" s="18">
        <v>2</v>
      </c>
      <c r="E296" s="21" t="s">
        <v>20</v>
      </c>
      <c r="F296" s="21" t="s">
        <v>33</v>
      </c>
      <c r="G296" s="9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64">
        <v>0</v>
      </c>
      <c r="X296" s="82">
        <f>IF(COUNT(H296:V296)&gt;2,LARGE(H296:V296,1)+LARGE(H296:V296,2),SUM(H296:V296))</f>
        <v>0</v>
      </c>
      <c r="Y296" s="83">
        <f>IF(X296&gt;W296,X296,W296)</f>
        <v>0</v>
      </c>
      <c r="Z296" s="84">
        <f>COUNT(H296:V296)</f>
        <v>0</v>
      </c>
    </row>
    <row r="297" spans="1:26" x14ac:dyDescent="0.3">
      <c r="A297" s="18">
        <v>295</v>
      </c>
      <c r="B297" s="21" t="s">
        <v>82</v>
      </c>
      <c r="C297" s="18">
        <v>1967</v>
      </c>
      <c r="D297" s="18" t="s">
        <v>22</v>
      </c>
      <c r="E297" s="21" t="s">
        <v>20</v>
      </c>
      <c r="F297" s="21"/>
      <c r="G297" s="9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64">
        <v>0</v>
      </c>
      <c r="X297" s="82">
        <f>IF(COUNT(H297:V297)&gt;2,LARGE(H297:V297,1)+LARGE(H297:V297,2),SUM(H297:V297))</f>
        <v>0</v>
      </c>
      <c r="Y297" s="83">
        <f>IF(X297&gt;W297,X297,W297)</f>
        <v>0</v>
      </c>
      <c r="Z297" s="84">
        <f>COUNT(H297:V297)</f>
        <v>0</v>
      </c>
    </row>
    <row r="298" spans="1:26" x14ac:dyDescent="0.3">
      <c r="A298" s="18">
        <v>296</v>
      </c>
      <c r="B298" s="21" t="s">
        <v>96</v>
      </c>
      <c r="C298" s="18">
        <v>1969</v>
      </c>
      <c r="D298" s="18">
        <v>3</v>
      </c>
      <c r="E298" s="21" t="s">
        <v>20</v>
      </c>
      <c r="F298" s="21"/>
      <c r="G298" s="9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64">
        <v>0</v>
      </c>
      <c r="X298" s="82">
        <f>IF(COUNT(H298:V298)&gt;2,LARGE(H298:V298,1)+LARGE(H298:V298,2),SUM(H298:V298))</f>
        <v>0</v>
      </c>
      <c r="Y298" s="83">
        <f>IF(X298&gt;W298,X298,W298)</f>
        <v>0</v>
      </c>
      <c r="Z298" s="84">
        <f>COUNT(H298:V298)</f>
        <v>0</v>
      </c>
    </row>
    <row r="299" spans="1:26" x14ac:dyDescent="0.3">
      <c r="A299" s="18">
        <v>297</v>
      </c>
      <c r="B299" s="21" t="s">
        <v>164</v>
      </c>
      <c r="C299" s="18">
        <v>2006</v>
      </c>
      <c r="D299" s="18" t="s">
        <v>28</v>
      </c>
      <c r="E299" s="21" t="s">
        <v>20</v>
      </c>
      <c r="F299" s="21" t="s">
        <v>21</v>
      </c>
      <c r="G299" s="9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64">
        <v>0</v>
      </c>
      <c r="X299" s="82">
        <f>IF(COUNT(H299:V299)&gt;2,LARGE(H299:V299,1)+LARGE(H299:V299,2),SUM(H299:V299))</f>
        <v>0</v>
      </c>
      <c r="Y299" s="83">
        <f>IF(X299&gt;W299,X299,W299)</f>
        <v>0</v>
      </c>
      <c r="Z299" s="84">
        <f>COUNT(H299:V299)</f>
        <v>0</v>
      </c>
    </row>
    <row r="300" spans="1:26" x14ac:dyDescent="0.3">
      <c r="A300" s="18">
        <v>298</v>
      </c>
      <c r="B300" s="17" t="s">
        <v>279</v>
      </c>
      <c r="C300" s="18">
        <v>1965</v>
      </c>
      <c r="D300" s="18" t="s">
        <v>22</v>
      </c>
      <c r="E300" s="17" t="s">
        <v>20</v>
      </c>
      <c r="F300" s="17"/>
      <c r="G300" s="95"/>
      <c r="H300" s="17"/>
      <c r="I300" s="17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64">
        <v>0</v>
      </c>
      <c r="X300" s="82">
        <f>IF(COUNT(H300:V300)&gt;2,LARGE(H300:V300,1)+LARGE(H300:V300,2),SUM(H300:V300))</f>
        <v>0</v>
      </c>
      <c r="Y300" s="83">
        <f>IF(X300&gt;W300,X300,W300)</f>
        <v>0</v>
      </c>
      <c r="Z300" s="84">
        <f>COUNT(H300:V300)</f>
        <v>0</v>
      </c>
    </row>
    <row r="301" spans="1:26" x14ac:dyDescent="0.3">
      <c r="A301" s="18">
        <v>299</v>
      </c>
      <c r="B301" s="17" t="s">
        <v>280</v>
      </c>
      <c r="C301" s="18">
        <v>1979</v>
      </c>
      <c r="D301" s="18">
        <v>1</v>
      </c>
      <c r="E301" s="17" t="s">
        <v>20</v>
      </c>
      <c r="F301" s="17"/>
      <c r="G301" s="95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64">
        <v>0</v>
      </c>
      <c r="X301" s="82">
        <f>IF(COUNT(H301:V301)&gt;2,LARGE(H301:V301,1)+LARGE(H301:V301,2),SUM(H301:V301))</f>
        <v>0</v>
      </c>
      <c r="Y301" s="83">
        <f>IF(X301&gt;W301,X301,W301)</f>
        <v>0</v>
      </c>
      <c r="Z301" s="84">
        <f>COUNT(H301:V301)</f>
        <v>0</v>
      </c>
    </row>
    <row r="302" spans="1:26" x14ac:dyDescent="0.3">
      <c r="A302" s="18">
        <v>300</v>
      </c>
      <c r="B302" s="17" t="s">
        <v>283</v>
      </c>
      <c r="C302" s="17"/>
      <c r="D302" s="18" t="s">
        <v>19</v>
      </c>
      <c r="E302" s="17" t="s">
        <v>20</v>
      </c>
      <c r="F302" s="17" t="s">
        <v>33</v>
      </c>
      <c r="G302" s="95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64">
        <v>0</v>
      </c>
      <c r="X302" s="82">
        <f>IF(COUNT(H302:V302)&gt;2,LARGE(H302:V302,1)+LARGE(H302:V302,2),SUM(H302:V302))</f>
        <v>0</v>
      </c>
      <c r="Y302" s="83">
        <f>IF(X302&gt;W302,X302,W302)</f>
        <v>0</v>
      </c>
      <c r="Z302" s="84">
        <f>COUNT(H302:V302)</f>
        <v>0</v>
      </c>
    </row>
    <row r="303" spans="1:26" x14ac:dyDescent="0.3">
      <c r="A303" s="18">
        <v>301</v>
      </c>
      <c r="B303" s="17" t="s">
        <v>284</v>
      </c>
      <c r="C303" s="18">
        <v>1951</v>
      </c>
      <c r="D303" s="18">
        <v>1</v>
      </c>
      <c r="E303" s="17" t="s">
        <v>20</v>
      </c>
      <c r="F303" s="17"/>
      <c r="G303" s="95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64">
        <v>0</v>
      </c>
      <c r="X303" s="82">
        <f>IF(COUNT(H303:V303)&gt;2,LARGE(H303:V303,1)+LARGE(H303:V303,2),SUM(H303:V303))</f>
        <v>0</v>
      </c>
      <c r="Y303" s="83">
        <f>IF(X303&gt;W303,X303,W303)</f>
        <v>0</v>
      </c>
      <c r="Z303" s="84">
        <f>COUNT(H303:V303)</f>
        <v>0</v>
      </c>
    </row>
    <row r="304" spans="1:26" x14ac:dyDescent="0.3">
      <c r="A304" s="18">
        <v>302</v>
      </c>
      <c r="B304" s="17" t="s">
        <v>317</v>
      </c>
      <c r="C304" s="18">
        <v>1970</v>
      </c>
      <c r="D304" s="18">
        <v>1</v>
      </c>
      <c r="E304" s="17" t="s">
        <v>20</v>
      </c>
      <c r="F304" s="17"/>
      <c r="G304" s="95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64">
        <v>0</v>
      </c>
      <c r="X304" s="82">
        <f>IF(COUNT(H304:V304)&gt;2,LARGE(H304:V304,1)+LARGE(H304:V304,2),SUM(H304:V304))</f>
        <v>0</v>
      </c>
      <c r="Y304" s="83">
        <f>IF(X304&gt;W304,X304,W304)</f>
        <v>0</v>
      </c>
      <c r="Z304" s="84">
        <f>COUNT(H304:V304)</f>
        <v>0</v>
      </c>
    </row>
    <row r="305" spans="1:26" x14ac:dyDescent="0.3">
      <c r="A305" s="18">
        <v>303</v>
      </c>
      <c r="B305" s="17" t="s">
        <v>395</v>
      </c>
      <c r="C305" s="18">
        <v>1973</v>
      </c>
      <c r="D305" s="18" t="s">
        <v>22</v>
      </c>
      <c r="E305" s="17" t="s">
        <v>35</v>
      </c>
      <c r="F305" s="17"/>
      <c r="G305" s="95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64">
        <v>0</v>
      </c>
      <c r="X305" s="82">
        <f>IF(COUNT(H305:V305)&gt;2,LARGE(H305:V305,1)+LARGE(H305:V305,2),SUM(H305:V305))</f>
        <v>0</v>
      </c>
      <c r="Y305" s="83">
        <f>IF(X305&gt;W305,X305,W305)</f>
        <v>0</v>
      </c>
      <c r="Z305" s="84">
        <f>COUNT(H305:V305)</f>
        <v>0</v>
      </c>
    </row>
    <row r="306" spans="1:26" x14ac:dyDescent="0.3">
      <c r="A306" s="18">
        <v>304</v>
      </c>
      <c r="B306" s="17" t="s">
        <v>392</v>
      </c>
      <c r="C306" s="18">
        <v>1990</v>
      </c>
      <c r="D306" s="18">
        <v>1</v>
      </c>
      <c r="E306" s="17" t="s">
        <v>20</v>
      </c>
      <c r="F306" s="17"/>
      <c r="G306" s="95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64">
        <v>0</v>
      </c>
      <c r="X306" s="82">
        <f>IF(COUNT(H306:V306)&gt;2,LARGE(H306:V306,1)+LARGE(H306:V306,2),SUM(H306:V306))</f>
        <v>0</v>
      </c>
      <c r="Y306" s="83">
        <f>IF(X306&gt;W306,X306,W306)</f>
        <v>0</v>
      </c>
      <c r="Z306" s="84">
        <f>COUNT(H306:V306)</f>
        <v>0</v>
      </c>
    </row>
    <row r="307" spans="1:26" x14ac:dyDescent="0.3">
      <c r="A307" s="18">
        <v>305</v>
      </c>
      <c r="B307" s="17" t="s">
        <v>396</v>
      </c>
      <c r="C307" s="18">
        <v>2002</v>
      </c>
      <c r="D307" s="18" t="s">
        <v>19</v>
      </c>
      <c r="E307" s="17" t="s">
        <v>20</v>
      </c>
      <c r="F307" s="17" t="s">
        <v>21</v>
      </c>
      <c r="G307" s="95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64">
        <v>0</v>
      </c>
      <c r="X307" s="82">
        <f>IF(COUNT(H307:V307)&gt;2,LARGE(H307:V307,1)+LARGE(H307:V307,2),SUM(H307:V307))</f>
        <v>0</v>
      </c>
      <c r="Y307" s="83">
        <f>IF(X307&gt;W307,X307,W307)</f>
        <v>0</v>
      </c>
      <c r="Z307" s="84">
        <f>COUNT(H307:V307)</f>
        <v>0</v>
      </c>
    </row>
    <row r="308" spans="1:26" x14ac:dyDescent="0.3">
      <c r="A308" s="18">
        <v>306</v>
      </c>
      <c r="B308" s="17" t="s">
        <v>397</v>
      </c>
      <c r="C308" s="18">
        <v>1997</v>
      </c>
      <c r="D308" s="18" t="s">
        <v>19</v>
      </c>
      <c r="E308" s="17" t="s">
        <v>20</v>
      </c>
      <c r="F308" s="17"/>
      <c r="G308" s="95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64">
        <v>0</v>
      </c>
      <c r="X308" s="82">
        <f>IF(COUNT(H308:V308)&gt;2,LARGE(H308:V308,1)+LARGE(H308:V308,2),SUM(H308:V308))</f>
        <v>0</v>
      </c>
      <c r="Y308" s="83">
        <f>IF(X308&gt;W308,X308,W308)</f>
        <v>0</v>
      </c>
      <c r="Z308" s="84">
        <f>COUNT(H308:V308)</f>
        <v>0</v>
      </c>
    </row>
    <row r="309" spans="1:26" x14ac:dyDescent="0.3">
      <c r="A309" s="18">
        <v>307</v>
      </c>
      <c r="B309" s="17" t="s">
        <v>423</v>
      </c>
      <c r="C309" s="18">
        <v>2002</v>
      </c>
      <c r="D309" s="18">
        <v>3</v>
      </c>
      <c r="E309" s="17" t="s">
        <v>20</v>
      </c>
      <c r="F309" s="17"/>
      <c r="G309" s="95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64">
        <v>0</v>
      </c>
      <c r="X309" s="82">
        <f>IF(COUNT(H309:V309)&gt;2,LARGE(H309:V309,1)+LARGE(H309:V309,2),SUM(H309:V309))</f>
        <v>0</v>
      </c>
      <c r="Y309" s="83">
        <f>IF(X309&gt;W309,X309,W309)</f>
        <v>0</v>
      </c>
      <c r="Z309" s="84">
        <f>COUNT(H309:V309)</f>
        <v>0</v>
      </c>
    </row>
    <row r="310" spans="1:26" x14ac:dyDescent="0.3">
      <c r="A310" s="18">
        <v>308</v>
      </c>
      <c r="B310" s="17" t="s">
        <v>429</v>
      </c>
      <c r="C310" s="18">
        <v>1997</v>
      </c>
      <c r="D310" s="18" t="s">
        <v>22</v>
      </c>
      <c r="E310" s="17" t="s">
        <v>20</v>
      </c>
      <c r="F310" s="17"/>
      <c r="G310" s="95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64">
        <v>0</v>
      </c>
      <c r="X310" s="82">
        <f>IF(COUNT(H310:V310)&gt;2,LARGE(H310:V310,1)+LARGE(H310:V310,2),SUM(H310:V310))</f>
        <v>0</v>
      </c>
      <c r="Y310" s="83">
        <f>IF(X310&gt;W310,X310,W310)</f>
        <v>0</v>
      </c>
      <c r="Z310" s="84">
        <f>COUNT(H310:V310)</f>
        <v>0</v>
      </c>
    </row>
    <row r="311" spans="1:26" x14ac:dyDescent="0.3">
      <c r="A311" s="18">
        <v>309</v>
      </c>
      <c r="B311" s="17" t="s">
        <v>430</v>
      </c>
      <c r="C311" s="18">
        <v>1987</v>
      </c>
      <c r="D311" s="18">
        <v>1</v>
      </c>
      <c r="E311" s="17" t="s">
        <v>20</v>
      </c>
      <c r="F311" s="17"/>
      <c r="G311" s="95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64">
        <v>0</v>
      </c>
      <c r="X311" s="82">
        <f>IF(COUNT(H311:V311)&gt;2,LARGE(H311:V311,1)+LARGE(H311:V311,2),SUM(H311:V311))</f>
        <v>0</v>
      </c>
      <c r="Y311" s="83">
        <f>IF(X311&gt;W311,X311,W311)</f>
        <v>0</v>
      </c>
      <c r="Z311" s="84">
        <f>COUNT(H311:V311)</f>
        <v>0</v>
      </c>
    </row>
    <row r="312" spans="1:26" x14ac:dyDescent="0.3">
      <c r="A312" s="18">
        <v>310</v>
      </c>
      <c r="B312" s="17" t="s">
        <v>455</v>
      </c>
      <c r="C312" s="18">
        <v>2007</v>
      </c>
      <c r="D312" s="18" t="s">
        <v>19</v>
      </c>
      <c r="E312" s="17" t="s">
        <v>35</v>
      </c>
      <c r="F312" s="17" t="s">
        <v>157</v>
      </c>
      <c r="G312" s="95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64">
        <v>0</v>
      </c>
      <c r="X312" s="82">
        <f>IF(COUNT(H312:V312)&gt;2,LARGE(H312:V312,1)+LARGE(H312:V312,2),SUM(H312:V312))</f>
        <v>0</v>
      </c>
      <c r="Y312" s="83">
        <f>IF(X312&gt;W312,X312,W312)</f>
        <v>0</v>
      </c>
      <c r="Z312" s="84">
        <f>COUNT(H312:V312)</f>
        <v>0</v>
      </c>
    </row>
    <row r="313" spans="1:26" x14ac:dyDescent="0.3">
      <c r="A313" s="18">
        <v>311</v>
      </c>
      <c r="B313" s="17" t="s">
        <v>456</v>
      </c>
      <c r="C313" s="18">
        <v>2007</v>
      </c>
      <c r="D313" s="18" t="s">
        <v>19</v>
      </c>
      <c r="E313" s="17" t="s">
        <v>35</v>
      </c>
      <c r="F313" s="17" t="s">
        <v>157</v>
      </c>
      <c r="G313" s="95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64">
        <v>0</v>
      </c>
      <c r="X313" s="82">
        <f>IF(COUNT(H313:V313)&gt;2,LARGE(H313:V313,1)+LARGE(H313:V313,2),SUM(H313:V313))</f>
        <v>0</v>
      </c>
      <c r="Y313" s="83">
        <f>IF(X313&gt;W313,X313,W313)</f>
        <v>0</v>
      </c>
      <c r="Z313" s="84">
        <f>COUNT(H313:V313)</f>
        <v>0</v>
      </c>
    </row>
    <row r="314" spans="1:26" x14ac:dyDescent="0.3">
      <c r="A314" s="18">
        <v>312</v>
      </c>
      <c r="B314" s="17" t="s">
        <v>466</v>
      </c>
      <c r="C314" s="18">
        <v>1971</v>
      </c>
      <c r="D314" s="18" t="s">
        <v>38</v>
      </c>
      <c r="E314" s="17" t="s">
        <v>35</v>
      </c>
      <c r="F314" s="17"/>
      <c r="G314" s="95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64">
        <v>0</v>
      </c>
      <c r="X314" s="82">
        <f>IF(COUNT(H314:V314)&gt;2,LARGE(H314:V314,1)+LARGE(H314:V314,2),SUM(H314:V314))</f>
        <v>0</v>
      </c>
      <c r="Y314" s="83">
        <f>IF(X314&gt;W314,X314,W314)</f>
        <v>0</v>
      </c>
      <c r="Z314" s="84">
        <f>COUNT(H314:V314)</f>
        <v>0</v>
      </c>
    </row>
    <row r="315" spans="1:26" x14ac:dyDescent="0.3">
      <c r="A315" s="18">
        <v>313</v>
      </c>
      <c r="B315" s="17" t="s">
        <v>467</v>
      </c>
      <c r="C315" s="18">
        <v>1997</v>
      </c>
      <c r="D315" s="18">
        <v>1</v>
      </c>
      <c r="E315" s="17" t="s">
        <v>20</v>
      </c>
      <c r="F315" s="17"/>
      <c r="G315" s="95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64">
        <v>0</v>
      </c>
      <c r="X315" s="82">
        <f>IF(COUNT(H315:V315)&gt;2,LARGE(H315:V315,1)+LARGE(H315:V315,2),SUM(H315:V315))</f>
        <v>0</v>
      </c>
      <c r="Y315" s="83">
        <f>IF(X315&gt;W315,X315,W315)</f>
        <v>0</v>
      </c>
      <c r="Z315" s="84">
        <f>COUNT(H315:V315)</f>
        <v>0</v>
      </c>
    </row>
    <row r="316" spans="1:26" x14ac:dyDescent="0.3">
      <c r="A316" s="18">
        <v>314</v>
      </c>
      <c r="B316" s="17" t="s">
        <v>468</v>
      </c>
      <c r="C316" s="18">
        <v>1992</v>
      </c>
      <c r="D316" s="18">
        <v>2</v>
      </c>
      <c r="E316" s="17" t="s">
        <v>20</v>
      </c>
      <c r="F316" s="17" t="s">
        <v>356</v>
      </c>
      <c r="G316" s="95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64">
        <v>0</v>
      </c>
      <c r="X316" s="82">
        <f>IF(COUNT(H316:V316)&gt;2,LARGE(H316:V316,1)+LARGE(H316:V316,2),SUM(H316:V316))</f>
        <v>0</v>
      </c>
      <c r="Y316" s="83">
        <f>IF(X316&gt;W316,X316,W316)</f>
        <v>0</v>
      </c>
      <c r="Z316" s="84">
        <f>COUNT(H316:V316)</f>
        <v>0</v>
      </c>
    </row>
    <row r="317" spans="1:26" x14ac:dyDescent="0.3">
      <c r="A317" s="18">
        <v>315</v>
      </c>
      <c r="B317" s="17" t="s">
        <v>577</v>
      </c>
      <c r="C317" s="18">
        <v>1992</v>
      </c>
      <c r="D317" s="18">
        <v>1</v>
      </c>
      <c r="E317" s="17" t="s">
        <v>20</v>
      </c>
      <c r="F317" s="17"/>
      <c r="G317" s="95">
        <v>2000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64">
        <v>0</v>
      </c>
      <c r="X317" s="82">
        <f>IF(COUNT(H317:V317)&gt;2,LARGE(H317:V317,1)+LARGE(H317:V317,2),SUM(H317:V317))</f>
        <v>0</v>
      </c>
      <c r="Y317" s="83">
        <f>IF(X317&gt;W317,X317,W317)</f>
        <v>0</v>
      </c>
      <c r="Z317" s="84">
        <f>COUNT(H317:V317)</f>
        <v>0</v>
      </c>
    </row>
    <row r="318" spans="1:26" x14ac:dyDescent="0.3">
      <c r="A318" s="18">
        <v>316</v>
      </c>
      <c r="B318" s="17" t="s">
        <v>624</v>
      </c>
      <c r="C318" s="18">
        <v>2011</v>
      </c>
      <c r="D318" s="18" t="s">
        <v>115</v>
      </c>
      <c r="E318" s="17" t="s">
        <v>20</v>
      </c>
      <c r="F318" s="17" t="s">
        <v>615</v>
      </c>
      <c r="G318" s="95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64">
        <v>0</v>
      </c>
      <c r="X318" s="82">
        <f>IF(COUNT(H318:V318)&gt;2,LARGE(H318:V318,1)+LARGE(H318:V318,2),SUM(H318:V318))</f>
        <v>0</v>
      </c>
      <c r="Y318" s="83">
        <f>IF(X318&gt;W318,X318,W318)</f>
        <v>0</v>
      </c>
      <c r="Z318" s="84">
        <f>COUNT(H318:V318)</f>
        <v>0</v>
      </c>
    </row>
    <row r="319" spans="1:26" x14ac:dyDescent="0.3">
      <c r="A319" s="18">
        <v>317</v>
      </c>
      <c r="B319" s="17" t="s">
        <v>641</v>
      </c>
      <c r="C319" s="18">
        <v>2015</v>
      </c>
      <c r="D319" s="18" t="s">
        <v>19</v>
      </c>
      <c r="E319" s="17" t="s">
        <v>20</v>
      </c>
      <c r="F319" s="17" t="s">
        <v>556</v>
      </c>
      <c r="G319" s="95">
        <v>2000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64">
        <v>0</v>
      </c>
      <c r="X319" s="82">
        <f>IF(COUNT(H319:V319)&gt;2,LARGE(H319:V319,1)+LARGE(H319:V319,2),SUM(H319:V319))</f>
        <v>0</v>
      </c>
      <c r="Y319" s="83">
        <f>IF(X319&gt;W319,X319,W319)</f>
        <v>0</v>
      </c>
      <c r="Z319" s="84">
        <f>COUNT(H319:V319)</f>
        <v>0</v>
      </c>
    </row>
    <row r="320" spans="1:26" x14ac:dyDescent="0.3">
      <c r="A320" s="18">
        <v>318</v>
      </c>
      <c r="B320" s="17" t="s">
        <v>643</v>
      </c>
      <c r="C320" s="18">
        <v>2011</v>
      </c>
      <c r="D320" s="18" t="s">
        <v>19</v>
      </c>
      <c r="E320" s="17" t="s">
        <v>20</v>
      </c>
      <c r="F320" s="17" t="s">
        <v>644</v>
      </c>
      <c r="G320" s="95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64">
        <v>0</v>
      </c>
      <c r="X320" s="82">
        <f>IF(COUNT(H320:V320)&gt;2,LARGE(H320:V320,1)+LARGE(H320:V320,2),SUM(H320:V320))</f>
        <v>0</v>
      </c>
      <c r="Y320" s="83">
        <f>IF(X320&gt;W320,X320,W320)</f>
        <v>0</v>
      </c>
      <c r="Z320" s="84">
        <f>COUNT(H320:V320)</f>
        <v>0</v>
      </c>
    </row>
    <row r="321" spans="1:26" x14ac:dyDescent="0.3">
      <c r="A321" s="18">
        <v>319</v>
      </c>
      <c r="B321" s="17" t="s">
        <v>645</v>
      </c>
      <c r="C321" s="18">
        <v>2011</v>
      </c>
      <c r="D321" s="18" t="s">
        <v>30</v>
      </c>
      <c r="E321" s="17" t="s">
        <v>20</v>
      </c>
      <c r="F321" s="17" t="s">
        <v>556</v>
      </c>
      <c r="G321" s="95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64">
        <v>0</v>
      </c>
      <c r="X321" s="82">
        <f>IF(COUNT(H321:V321)&gt;2,LARGE(H321:V321,1)+LARGE(H321:V321,2),SUM(H321:V321))</f>
        <v>0</v>
      </c>
      <c r="Y321" s="83">
        <f>IF(X321&gt;W321,X321,W321)</f>
        <v>0</v>
      </c>
      <c r="Z321" s="84">
        <f>COUNT(H321:V321)</f>
        <v>0</v>
      </c>
    </row>
    <row r="322" spans="1:26" x14ac:dyDescent="0.3">
      <c r="A322" s="18">
        <v>320</v>
      </c>
      <c r="B322" s="17" t="s">
        <v>683</v>
      </c>
      <c r="C322" s="18">
        <v>2005</v>
      </c>
      <c r="D322" s="18">
        <v>2</v>
      </c>
      <c r="E322" s="17" t="s">
        <v>20</v>
      </c>
      <c r="F322" s="17"/>
      <c r="G322" s="95">
        <v>2000</v>
      </c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64">
        <v>0</v>
      </c>
      <c r="X322" s="82">
        <f>IF(COUNT(H322:V322)&gt;2,LARGE(H322:V322,1)+LARGE(H322:V322,2),SUM(H322:V322))</f>
        <v>0</v>
      </c>
      <c r="Y322" s="83">
        <f>IF(X322&gt;W322,X322,W322)</f>
        <v>0</v>
      </c>
      <c r="Z322" s="84">
        <f>COUNT(H322:V322)</f>
        <v>0</v>
      </c>
    </row>
    <row r="323" spans="1:26" x14ac:dyDescent="0.3">
      <c r="A323" s="18">
        <v>321</v>
      </c>
      <c r="B323" s="17" t="s">
        <v>705</v>
      </c>
      <c r="C323" s="18">
        <v>2016</v>
      </c>
      <c r="D323" s="18" t="s">
        <v>19</v>
      </c>
      <c r="E323" s="17" t="s">
        <v>20</v>
      </c>
      <c r="F323" s="17" t="s">
        <v>540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64">
        <v>0</v>
      </c>
      <c r="X323" s="82">
        <f>IF(COUNT(H323:V323)&gt;2,LARGE(H323:V323,1)+LARGE(H323:V323,2),SUM(H323:V323))</f>
        <v>0</v>
      </c>
      <c r="Y323" s="83">
        <f>IF(X323&gt;W323,X323,W323)</f>
        <v>0</v>
      </c>
      <c r="Z323" s="84">
        <f>COUNT(H323:V323)</f>
        <v>0</v>
      </c>
    </row>
    <row r="324" spans="1:26" x14ac:dyDescent="0.3">
      <c r="A324" s="18">
        <v>322</v>
      </c>
      <c r="B324" s="17" t="s">
        <v>749</v>
      </c>
      <c r="C324" s="18">
        <v>2014</v>
      </c>
      <c r="D324" s="18" t="s">
        <v>19</v>
      </c>
      <c r="E324" s="17" t="s">
        <v>20</v>
      </c>
      <c r="F324" s="17" t="s">
        <v>750</v>
      </c>
      <c r="G324" s="95">
        <v>2000</v>
      </c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64">
        <v>0</v>
      </c>
      <c r="X324" s="82">
        <f>IF(COUNT(H324:V324)&gt;2,LARGE(H324:V324,1)+LARGE(H324:V324,2),SUM(H324:V324))</f>
        <v>0</v>
      </c>
      <c r="Y324" s="83">
        <f>IF(X324&gt;W324,X324,W324)</f>
        <v>0</v>
      </c>
      <c r="Z324" s="84">
        <f>COUNT(H324:V324)</f>
        <v>0</v>
      </c>
    </row>
    <row r="325" spans="1:26" x14ac:dyDescent="0.3">
      <c r="A325" s="18">
        <v>323</v>
      </c>
      <c r="B325" s="17" t="s">
        <v>751</v>
      </c>
      <c r="C325" s="18">
        <v>1985</v>
      </c>
      <c r="D325" s="18" t="s">
        <v>19</v>
      </c>
      <c r="E325" s="17" t="s">
        <v>20</v>
      </c>
      <c r="F325" s="17"/>
      <c r="G325" s="95">
        <v>2000</v>
      </c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64">
        <v>0</v>
      </c>
      <c r="X325" s="82">
        <f>IF(COUNT(H325:V325)&gt;2,LARGE(H325:V325,1)+LARGE(H325:V325,2),SUM(H325:V325))</f>
        <v>0</v>
      </c>
      <c r="Y325" s="83">
        <f>IF(X325&gt;W325,X325,W325)</f>
        <v>0</v>
      </c>
      <c r="Z325" s="84">
        <f>COUNT(H325:V325)</f>
        <v>0</v>
      </c>
    </row>
    <row r="326" spans="1:26" x14ac:dyDescent="0.3">
      <c r="A326" s="18">
        <v>324</v>
      </c>
      <c r="B326" s="17" t="s">
        <v>752</v>
      </c>
      <c r="C326" s="18">
        <v>1987</v>
      </c>
      <c r="D326" s="18" t="s">
        <v>19</v>
      </c>
      <c r="E326" s="17" t="s">
        <v>20</v>
      </c>
      <c r="F326" s="17"/>
      <c r="G326" s="95">
        <v>2000</v>
      </c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64">
        <v>0</v>
      </c>
      <c r="X326" s="82">
        <f>IF(COUNT(H326:V326)&gt;2,LARGE(H326:V326,1)+LARGE(H326:V326,2),SUM(H326:V326))</f>
        <v>0</v>
      </c>
      <c r="Y326" s="83">
        <f>IF(X326&gt;W326,X326,W326)</f>
        <v>0</v>
      </c>
      <c r="Z326" s="84">
        <f>COUNT(H326:V326)</f>
        <v>0</v>
      </c>
    </row>
    <row r="327" spans="1:26" x14ac:dyDescent="0.3">
      <c r="A327" s="18">
        <v>325</v>
      </c>
      <c r="B327" s="17" t="s">
        <v>753</v>
      </c>
      <c r="C327" s="18">
        <v>1983</v>
      </c>
      <c r="D327" s="18" t="s">
        <v>22</v>
      </c>
      <c r="E327" s="17" t="s">
        <v>20</v>
      </c>
      <c r="F327" s="17"/>
      <c r="G327" s="95">
        <v>2000</v>
      </c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64">
        <v>0</v>
      </c>
      <c r="X327" s="82">
        <f>IF(COUNT(H327:V327)&gt;2,LARGE(H327:V327,1)+LARGE(H327:V327,2),SUM(H327:V327))</f>
        <v>0</v>
      </c>
      <c r="Y327" s="83">
        <f>IF(X327&gt;W327,X327,W327)</f>
        <v>0</v>
      </c>
      <c r="Z327" s="84">
        <f>COUNT(H327:V327)</f>
        <v>0</v>
      </c>
    </row>
  </sheetData>
  <autoFilter ref="A2:Z327">
    <sortState ref="A3:Z327">
      <sortCondition descending="1" ref="Y1"/>
    </sortState>
  </autoFilter>
  <sortState ref="A3:Z322">
    <sortCondition descending="1" ref="Y1"/>
  </sortState>
  <pageMargins left="0.7" right="0.7" top="0.75" bottom="0.75" header="0.3" footer="0.3"/>
  <pageSetup paperSize="9" orientation="portrait" verticalDpi="0" r:id="rId1"/>
  <ignoredErrors>
    <ignoredError sqref="X2:Z2 X3:Z32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7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5" customWidth="1"/>
    <col min="6" max="6" width="40.5546875" customWidth="1"/>
    <col min="12" max="16" width="11.10937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>
        <v>300</v>
      </c>
      <c r="H3" s="3"/>
      <c r="I3" s="9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550</v>
      </c>
      <c r="W3" s="82">
        <f>IF(COUNT(G3:U3)&gt;2,LARGE(G3:U3,1)+LARGE(G3:U3,2),SUM(G3:U3))</f>
        <v>300</v>
      </c>
      <c r="X3" s="83">
        <f>IF(W3&gt;V3,W3,V3)</f>
        <v>550</v>
      </c>
      <c r="Y3" s="84">
        <f>COUNT(G3:U3)</f>
        <v>1</v>
      </c>
    </row>
    <row r="4" spans="1:25" x14ac:dyDescent="0.3">
      <c r="A4" s="18">
        <v>2</v>
      </c>
      <c r="B4" s="17" t="s">
        <v>74</v>
      </c>
      <c r="C4" s="18">
        <v>2004</v>
      </c>
      <c r="D4" s="18">
        <v>1</v>
      </c>
      <c r="E4" s="17" t="s">
        <v>20</v>
      </c>
      <c r="F4" s="17" t="s">
        <v>21</v>
      </c>
      <c r="G4" s="3">
        <v>180</v>
      </c>
      <c r="H4" s="3"/>
      <c r="I4" s="9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365</v>
      </c>
      <c r="W4" s="82">
        <f>IF(COUNT(G4:U4)&gt;2,LARGE(G4:U4,1)+LARGE(G4:U4,2),SUM(G4:U4))</f>
        <v>180</v>
      </c>
      <c r="X4" s="83">
        <f>IF(W4&gt;V4,W4,V4)</f>
        <v>365</v>
      </c>
      <c r="Y4" s="84">
        <f>COUNT(G4:U4)</f>
        <v>1</v>
      </c>
    </row>
    <row r="5" spans="1:25" x14ac:dyDescent="0.3">
      <c r="A5" s="18">
        <v>3</v>
      </c>
      <c r="B5" s="17" t="s">
        <v>149</v>
      </c>
      <c r="C5" s="18">
        <v>2004</v>
      </c>
      <c r="D5" s="18">
        <v>1</v>
      </c>
      <c r="E5" s="17" t="s">
        <v>20</v>
      </c>
      <c r="F5" s="17" t="s">
        <v>21</v>
      </c>
      <c r="G5" s="3"/>
      <c r="H5" s="3"/>
      <c r="I5" s="9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365</v>
      </c>
      <c r="W5" s="82">
        <f>IF(COUNT(G5:U5)&gt;2,LARGE(G5:U5,1)+LARGE(G5:U5,2),SUM(G5:U5))</f>
        <v>0</v>
      </c>
      <c r="X5" s="83">
        <f>IF(W5&gt;V5,W5,V5)</f>
        <v>365</v>
      </c>
      <c r="Y5" s="84">
        <f>COUNT(G5:U5)</f>
        <v>0</v>
      </c>
    </row>
    <row r="6" spans="1:25" x14ac:dyDescent="0.3">
      <c r="A6" s="18">
        <v>4</v>
      </c>
      <c r="B6" s="17" t="s">
        <v>429</v>
      </c>
      <c r="C6" s="18">
        <v>1997</v>
      </c>
      <c r="D6" s="18" t="s">
        <v>22</v>
      </c>
      <c r="E6" s="17" t="s">
        <v>20</v>
      </c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64">
        <v>300</v>
      </c>
      <c r="W6" s="82">
        <f>IF(COUNT(G6:U6)&gt;2,LARGE(G6:U6,1)+LARGE(G6:U6,2),SUM(G6:U6))</f>
        <v>0</v>
      </c>
      <c r="X6" s="83">
        <f>IF(W6&gt;V6,W6,V6)</f>
        <v>300</v>
      </c>
      <c r="Y6" s="84">
        <f>COUNT(G6:U6)</f>
        <v>0</v>
      </c>
    </row>
    <row r="7" spans="1:25" x14ac:dyDescent="0.3">
      <c r="A7" s="18">
        <v>5</v>
      </c>
      <c r="B7" s="17" t="s">
        <v>102</v>
      </c>
      <c r="C7" s="18">
        <v>1982</v>
      </c>
      <c r="D7" s="18" t="s">
        <v>22</v>
      </c>
      <c r="E7" s="17" t="s">
        <v>20</v>
      </c>
      <c r="F7" s="17" t="s">
        <v>23</v>
      </c>
      <c r="G7" s="3"/>
      <c r="H7" s="3"/>
      <c r="I7" s="9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>
        <v>300</v>
      </c>
      <c r="W7" s="82">
        <f>IF(COUNT(G7:U7)&gt;2,LARGE(G7:U7,1)+LARGE(G7:U7,2),SUM(G7:U7))</f>
        <v>0</v>
      </c>
      <c r="X7" s="83">
        <f>IF(W7&gt;V7,W7,V7)</f>
        <v>300</v>
      </c>
      <c r="Y7" s="84">
        <f>COUNT(G7:U7)</f>
        <v>0</v>
      </c>
    </row>
    <row r="8" spans="1:25" x14ac:dyDescent="0.3">
      <c r="A8" s="18">
        <v>6</v>
      </c>
      <c r="B8" s="17" t="s">
        <v>72</v>
      </c>
      <c r="C8" s="18">
        <v>1972</v>
      </c>
      <c r="D8" s="18" t="s">
        <v>22</v>
      </c>
      <c r="E8" s="17" t="s">
        <v>20</v>
      </c>
      <c r="F8" s="17"/>
      <c r="G8" s="3"/>
      <c r="H8" s="3"/>
      <c r="I8" s="9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300</v>
      </c>
      <c r="W8" s="82">
        <f>IF(COUNT(G8:U8)&gt;2,LARGE(G8:U8,1)+LARGE(G8:U8,2),SUM(G8:U8))</f>
        <v>0</v>
      </c>
      <c r="X8" s="83">
        <f>IF(W8&gt;V8,W8,V8)</f>
        <v>300</v>
      </c>
      <c r="Y8" s="84">
        <f>COUNT(G8:U8)</f>
        <v>0</v>
      </c>
    </row>
    <row r="9" spans="1:25" x14ac:dyDescent="0.3">
      <c r="A9" s="18">
        <v>7</v>
      </c>
      <c r="B9" s="17" t="s">
        <v>150</v>
      </c>
      <c r="C9" s="18">
        <v>2003</v>
      </c>
      <c r="D9" s="18" t="s">
        <v>22</v>
      </c>
      <c r="E9" s="17" t="s">
        <v>20</v>
      </c>
      <c r="F9" s="17" t="s">
        <v>36</v>
      </c>
      <c r="G9" s="3">
        <v>300</v>
      </c>
      <c r="H9" s="3"/>
      <c r="I9" s="9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250</v>
      </c>
      <c r="W9" s="82">
        <f>IF(COUNT(G9:U9)&gt;2,LARGE(G9:U9,1)+LARGE(G9:U9,2),SUM(G9:U9))</f>
        <v>300</v>
      </c>
      <c r="X9" s="83">
        <f>IF(W9&gt;V9,W9,V9)</f>
        <v>300</v>
      </c>
      <c r="Y9" s="84">
        <f>COUNT(G9:U9)</f>
        <v>1</v>
      </c>
    </row>
    <row r="10" spans="1:25" x14ac:dyDescent="0.3">
      <c r="A10" s="18">
        <v>8</v>
      </c>
      <c r="B10" s="17" t="s">
        <v>269</v>
      </c>
      <c r="C10" s="18">
        <v>2010</v>
      </c>
      <c r="D10" s="18">
        <v>2</v>
      </c>
      <c r="E10" s="17" t="s">
        <v>20</v>
      </c>
      <c r="F10" s="17" t="s">
        <v>247</v>
      </c>
      <c r="G10" s="18">
        <v>105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64">
        <v>256</v>
      </c>
      <c r="W10" s="82">
        <f>IF(COUNT(G10:U10)&gt;2,LARGE(G10:U10,1)+LARGE(G10:U10,2),SUM(G10:U10))</f>
        <v>105</v>
      </c>
      <c r="X10" s="83">
        <f>IF(W10&gt;V10,W10,V10)</f>
        <v>256</v>
      </c>
      <c r="Y10" s="84">
        <f>COUNT(G10:U10)</f>
        <v>1</v>
      </c>
    </row>
    <row r="11" spans="1:25" x14ac:dyDescent="0.3">
      <c r="A11" s="18">
        <v>9</v>
      </c>
      <c r="B11" s="17" t="s">
        <v>104</v>
      </c>
      <c r="C11" s="18">
        <v>1981</v>
      </c>
      <c r="D11" s="18" t="s">
        <v>22</v>
      </c>
      <c r="E11" s="17" t="s">
        <v>20</v>
      </c>
      <c r="F11" s="17" t="s">
        <v>361</v>
      </c>
      <c r="G11" s="3"/>
      <c r="H11" s="3"/>
      <c r="I11" s="9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59">
        <v>240</v>
      </c>
      <c r="W11" s="82">
        <f>IF(COUNT(G11:U11)&gt;2,LARGE(G11:U11,1)+LARGE(G11:U11,2),SUM(G11:U11))</f>
        <v>0</v>
      </c>
      <c r="X11" s="83">
        <f>IF(W11&gt;V11,W11,V11)</f>
        <v>240</v>
      </c>
      <c r="Y11" s="84">
        <f>COUNT(G11:U11)</f>
        <v>0</v>
      </c>
    </row>
    <row r="12" spans="1:25" x14ac:dyDescent="0.3">
      <c r="A12" s="18">
        <v>10</v>
      </c>
      <c r="B12" s="17" t="s">
        <v>168</v>
      </c>
      <c r="C12" s="18">
        <v>2007</v>
      </c>
      <c r="D12" s="18">
        <v>3</v>
      </c>
      <c r="E12" s="17" t="s">
        <v>20</v>
      </c>
      <c r="F12" s="17" t="s">
        <v>109</v>
      </c>
      <c r="G12" s="3"/>
      <c r="H12" s="3"/>
      <c r="I12" s="9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240</v>
      </c>
      <c r="W12" s="82">
        <f>IF(COUNT(G12:U12)&gt;2,LARGE(G12:U12,1)+LARGE(G12:U12,2),SUM(G12:U12))</f>
        <v>0</v>
      </c>
      <c r="X12" s="83">
        <f>IF(W12&gt;V12,W12,V12)</f>
        <v>240</v>
      </c>
      <c r="Y12" s="84">
        <f>COUNT(G12:U12)</f>
        <v>0</v>
      </c>
    </row>
    <row r="13" spans="1:25" x14ac:dyDescent="0.3">
      <c r="A13" s="18">
        <v>11</v>
      </c>
      <c r="B13" s="17" t="s">
        <v>163</v>
      </c>
      <c r="C13" s="18">
        <v>2007</v>
      </c>
      <c r="D13" s="18">
        <v>1</v>
      </c>
      <c r="E13" s="17" t="s">
        <v>20</v>
      </c>
      <c r="F13" s="17" t="s">
        <v>109</v>
      </c>
      <c r="G13" s="3"/>
      <c r="H13" s="3"/>
      <c r="I13" s="9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9">
        <v>240</v>
      </c>
      <c r="W13" s="82">
        <f>IF(COUNT(G13:U13)&gt;2,LARGE(G13:U13,1)+LARGE(G13:U13,2),SUM(G13:U13))</f>
        <v>0</v>
      </c>
      <c r="X13" s="83">
        <f>IF(W13&gt;V13,W13,V13)</f>
        <v>240</v>
      </c>
      <c r="Y13" s="84">
        <f>COUNT(G13:U13)</f>
        <v>0</v>
      </c>
    </row>
    <row r="14" spans="1:25" x14ac:dyDescent="0.3">
      <c r="A14" s="18">
        <v>12</v>
      </c>
      <c r="B14" s="17" t="s">
        <v>82</v>
      </c>
      <c r="C14" s="18">
        <v>1967</v>
      </c>
      <c r="D14" s="18" t="s">
        <v>22</v>
      </c>
      <c r="E14" s="17" t="s">
        <v>20</v>
      </c>
      <c r="F14" s="17"/>
      <c r="G14" s="3"/>
      <c r="H14" s="3"/>
      <c r="I14" s="9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240</v>
      </c>
      <c r="W14" s="82">
        <f>IF(COUNT(G14:U14)&gt;2,LARGE(G14:U14,1)+LARGE(G14:U14,2),SUM(G14:U14))</f>
        <v>0</v>
      </c>
      <c r="X14" s="83">
        <f>IF(W14&gt;V14,W14,V14)</f>
        <v>240</v>
      </c>
      <c r="Y14" s="84">
        <f>COUNT(G14:U14)</f>
        <v>0</v>
      </c>
    </row>
    <row r="15" spans="1:25" x14ac:dyDescent="0.3">
      <c r="A15" s="18">
        <v>13</v>
      </c>
      <c r="B15" s="17" t="s">
        <v>577</v>
      </c>
      <c r="C15" s="18">
        <v>1992</v>
      </c>
      <c r="D15" s="18">
        <v>1</v>
      </c>
      <c r="E15" s="17" t="s">
        <v>20</v>
      </c>
      <c r="F15" s="17"/>
      <c r="G15" s="18">
        <v>240</v>
      </c>
      <c r="H15" s="18"/>
      <c r="I15" s="7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215</v>
      </c>
      <c r="W15" s="82">
        <f>IF(COUNT(G15:U15)&gt;2,LARGE(G15:U15,1)+LARGE(G15:U15,2),SUM(G15:U15))</f>
        <v>240</v>
      </c>
      <c r="X15" s="83">
        <f>IF(W15&gt;V15,W15,V15)</f>
        <v>240</v>
      </c>
      <c r="Y15" s="84">
        <f>COUNT(G15:U15)</f>
        <v>1</v>
      </c>
    </row>
    <row r="16" spans="1:25" x14ac:dyDescent="0.3">
      <c r="A16" s="18">
        <v>14</v>
      </c>
      <c r="B16" s="17" t="s">
        <v>428</v>
      </c>
      <c r="C16" s="18">
        <v>1988</v>
      </c>
      <c r="D16" s="18">
        <v>1</v>
      </c>
      <c r="E16" s="17" t="s">
        <v>20</v>
      </c>
      <c r="F16" s="17"/>
      <c r="G16" s="18">
        <v>240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0</v>
      </c>
      <c r="W16" s="82">
        <f>IF(COUNT(G16:U16)&gt;2,LARGE(G16:U16,1)+LARGE(G16:U16,2),SUM(G16:U16))</f>
        <v>240</v>
      </c>
      <c r="X16" s="83">
        <f>IF(W16&gt;V16,W16,V16)</f>
        <v>240</v>
      </c>
      <c r="Y16" s="84">
        <f>COUNT(G16:U16)</f>
        <v>1</v>
      </c>
    </row>
    <row r="17" spans="1:25" x14ac:dyDescent="0.3">
      <c r="A17" s="18">
        <v>15</v>
      </c>
      <c r="B17" s="17" t="s">
        <v>165</v>
      </c>
      <c r="C17" s="18">
        <v>2007</v>
      </c>
      <c r="D17" s="18" t="s">
        <v>22</v>
      </c>
      <c r="E17" s="17" t="s">
        <v>20</v>
      </c>
      <c r="F17" s="17" t="s">
        <v>21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9">
        <v>235</v>
      </c>
      <c r="W17" s="82">
        <f>IF(COUNT(G17:U17)&gt;2,LARGE(G17:U17,1)+LARGE(G17:U17,2),SUM(G17:U17))</f>
        <v>0</v>
      </c>
      <c r="X17" s="83">
        <f>IF(W17&gt;V17,W17,V17)</f>
        <v>235</v>
      </c>
      <c r="Y17" s="84">
        <f>COUNT(G17:U17)</f>
        <v>0</v>
      </c>
    </row>
    <row r="18" spans="1:25" x14ac:dyDescent="0.3">
      <c r="A18" s="18">
        <v>16</v>
      </c>
      <c r="B18" s="17" t="s">
        <v>445</v>
      </c>
      <c r="C18" s="18">
        <v>2010</v>
      </c>
      <c r="D18" s="18">
        <v>3</v>
      </c>
      <c r="E18" s="17" t="s">
        <v>20</v>
      </c>
      <c r="F18" s="17" t="s">
        <v>21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200</v>
      </c>
      <c r="W18" s="82">
        <f>IF(COUNT(G18:U18)&gt;2,LARGE(G18:U18,1)+LARGE(G18:U18,2),SUM(G18:U18))</f>
        <v>0</v>
      </c>
      <c r="X18" s="83">
        <f>IF(W18&gt;V18,W18,V18)</f>
        <v>200</v>
      </c>
      <c r="Y18" s="84">
        <f>COUNT(G18:U18)</f>
        <v>0</v>
      </c>
    </row>
    <row r="19" spans="1:25" x14ac:dyDescent="0.3">
      <c r="A19" s="18">
        <v>17</v>
      </c>
      <c r="B19" s="17" t="s">
        <v>395</v>
      </c>
      <c r="C19" s="18">
        <v>1973</v>
      </c>
      <c r="D19" s="18" t="s">
        <v>22</v>
      </c>
      <c r="E19" s="17" t="s">
        <v>35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180</v>
      </c>
      <c r="W19" s="82">
        <f>IF(COUNT(G19:U19)&gt;2,LARGE(G19:U19,1)+LARGE(G19:U19,2),SUM(G19:U19))</f>
        <v>0</v>
      </c>
      <c r="X19" s="83">
        <f>IF(W19&gt;V19,W19,V19)</f>
        <v>180</v>
      </c>
      <c r="Y19" s="84">
        <f>COUNT(G19:U19)</f>
        <v>0</v>
      </c>
    </row>
    <row r="20" spans="1:25" x14ac:dyDescent="0.3">
      <c r="A20" s="18">
        <v>18</v>
      </c>
      <c r="B20" s="17" t="s">
        <v>639</v>
      </c>
      <c r="C20" s="18">
        <v>1992</v>
      </c>
      <c r="D20" s="18" t="s">
        <v>22</v>
      </c>
      <c r="E20" s="17" t="s">
        <v>35</v>
      </c>
      <c r="F20" s="17"/>
      <c r="G20" s="18">
        <v>78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180</v>
      </c>
      <c r="W20" s="82">
        <f>IF(COUNT(G20:U20)&gt;2,LARGE(G20:U20,1)+LARGE(G20:U20,2),SUM(G20:U20))</f>
        <v>78</v>
      </c>
      <c r="X20" s="83">
        <f>IF(W20&gt;V20,W20,V20)</f>
        <v>180</v>
      </c>
      <c r="Y20" s="84">
        <f>COUNT(G20:U20)</f>
        <v>1</v>
      </c>
    </row>
    <row r="21" spans="1:25" x14ac:dyDescent="0.3">
      <c r="A21" s="18">
        <v>19</v>
      </c>
      <c r="B21" s="17" t="s">
        <v>148</v>
      </c>
      <c r="C21" s="18">
        <v>2005</v>
      </c>
      <c r="D21" s="18">
        <v>2</v>
      </c>
      <c r="E21" s="17" t="s">
        <v>35</v>
      </c>
      <c r="F21" s="17" t="s">
        <v>36</v>
      </c>
      <c r="G21" s="3">
        <v>180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9">
        <v>150</v>
      </c>
      <c r="W21" s="82">
        <f>IF(COUNT(G21:U21)&gt;2,LARGE(G21:U21,1)+LARGE(G21:U21,2),SUM(G21:U21))</f>
        <v>180</v>
      </c>
      <c r="X21" s="83">
        <f>IF(W21&gt;V21,W21,V21)</f>
        <v>180</v>
      </c>
      <c r="Y21" s="84">
        <f>COUNT(G21:U21)</f>
        <v>1</v>
      </c>
    </row>
    <row r="22" spans="1:25" x14ac:dyDescent="0.3">
      <c r="A22" s="18">
        <v>20</v>
      </c>
      <c r="B22" s="17" t="s">
        <v>100</v>
      </c>
      <c r="C22" s="18">
        <v>1990</v>
      </c>
      <c r="D22" s="18">
        <v>3</v>
      </c>
      <c r="E22" s="17" t="s">
        <v>20</v>
      </c>
      <c r="F22" s="17" t="s">
        <v>40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9">
        <v>175</v>
      </c>
      <c r="W22" s="82">
        <f>IF(COUNT(G22:U22)&gt;2,LARGE(G22:U22,1)+LARGE(G22:U22,2),SUM(G22:U22))</f>
        <v>0</v>
      </c>
      <c r="X22" s="83">
        <f>IF(W22&gt;V22,W22,V22)</f>
        <v>175</v>
      </c>
      <c r="Y22" s="84">
        <f>COUNT(G22:U22)</f>
        <v>0</v>
      </c>
    </row>
    <row r="23" spans="1:25" x14ac:dyDescent="0.3">
      <c r="A23" s="18">
        <v>21</v>
      </c>
      <c r="B23" s="17" t="s">
        <v>575</v>
      </c>
      <c r="C23" s="18">
        <v>1990</v>
      </c>
      <c r="D23" s="18">
        <v>2</v>
      </c>
      <c r="E23" s="17" t="s">
        <v>20</v>
      </c>
      <c r="F23" s="17" t="s">
        <v>361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175</v>
      </c>
      <c r="W23" s="82">
        <f>IF(COUNT(G23:U23)&gt;2,LARGE(G23:U23,1)+LARGE(G23:U23,2),SUM(G23:U23))</f>
        <v>0</v>
      </c>
      <c r="X23" s="83">
        <f>IF(W23&gt;V23,W23,V23)</f>
        <v>175</v>
      </c>
      <c r="Y23" s="84">
        <f>COUNT(G23:U23)</f>
        <v>0</v>
      </c>
    </row>
    <row r="24" spans="1:25" x14ac:dyDescent="0.3">
      <c r="A24" s="18">
        <v>22</v>
      </c>
      <c r="B24" s="17" t="s">
        <v>118</v>
      </c>
      <c r="C24" s="18">
        <v>2006</v>
      </c>
      <c r="D24" s="18" t="s">
        <v>22</v>
      </c>
      <c r="E24" s="17" t="s">
        <v>20</v>
      </c>
      <c r="F24" s="17" t="s">
        <v>109</v>
      </c>
      <c r="G24" s="3"/>
      <c r="H24" s="3"/>
      <c r="I24" s="9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9">
        <v>170</v>
      </c>
      <c r="W24" s="82">
        <f>IF(COUNT(G24:U24)&gt;2,LARGE(G24:U24,1)+LARGE(G24:U24,2),SUM(G24:U24))</f>
        <v>0</v>
      </c>
      <c r="X24" s="83">
        <f>IF(W24&gt;V24,W24,V24)</f>
        <v>170</v>
      </c>
      <c r="Y24" s="84">
        <f>COUNT(G24:U24)</f>
        <v>0</v>
      </c>
    </row>
    <row r="25" spans="1:25" x14ac:dyDescent="0.3">
      <c r="A25" s="18">
        <v>23</v>
      </c>
      <c r="B25" s="17" t="s">
        <v>250</v>
      </c>
      <c r="C25" s="18">
        <v>2009</v>
      </c>
      <c r="D25" s="18">
        <v>1</v>
      </c>
      <c r="E25" s="17" t="s">
        <v>20</v>
      </c>
      <c r="F25" s="17" t="s">
        <v>109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170</v>
      </c>
      <c r="W25" s="82">
        <f>IF(COUNT(G25:U25)&gt;2,LARGE(G25:U25,1)+LARGE(G25:U25,2),SUM(G25:U25))</f>
        <v>0</v>
      </c>
      <c r="X25" s="83">
        <f>IF(W25&gt;V25,W25,V25)</f>
        <v>170</v>
      </c>
      <c r="Y25" s="84">
        <f>COUNT(G25:U25)</f>
        <v>0</v>
      </c>
    </row>
    <row r="26" spans="1:25" x14ac:dyDescent="0.3">
      <c r="A26" s="18">
        <v>24</v>
      </c>
      <c r="B26" s="17" t="s">
        <v>506</v>
      </c>
      <c r="C26" s="18">
        <v>2012</v>
      </c>
      <c r="D26" s="18" t="s">
        <v>19</v>
      </c>
      <c r="E26" s="17" t="s">
        <v>20</v>
      </c>
      <c r="F26" s="17" t="s">
        <v>482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100</v>
      </c>
      <c r="S26" s="18"/>
      <c r="T26" s="18"/>
      <c r="U26" s="18"/>
      <c r="V26" s="64">
        <v>170</v>
      </c>
      <c r="W26" s="82">
        <f>IF(COUNT(G26:U26)&gt;2,LARGE(G26:U26,1)+LARGE(G26:U26,2),SUM(G26:U26))</f>
        <v>100</v>
      </c>
      <c r="X26" s="83">
        <f>IF(W26&gt;V26,W26,V26)</f>
        <v>170</v>
      </c>
      <c r="Y26" s="84">
        <f>COUNT(G26:U26)</f>
        <v>1</v>
      </c>
    </row>
    <row r="27" spans="1:25" x14ac:dyDescent="0.3">
      <c r="A27" s="18">
        <v>25</v>
      </c>
      <c r="B27" s="17" t="s">
        <v>99</v>
      </c>
      <c r="C27" s="18">
        <v>1983</v>
      </c>
      <c r="D27" s="18">
        <v>1</v>
      </c>
      <c r="E27" s="17" t="s">
        <v>20</v>
      </c>
      <c r="F27" s="17" t="s">
        <v>359</v>
      </c>
      <c r="G27" s="3">
        <v>165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9">
        <v>125</v>
      </c>
      <c r="W27" s="82">
        <f>IF(COUNT(G27:U27)&gt;2,LARGE(G27:U27,1)+LARGE(G27:U27,2),SUM(G27:U27))</f>
        <v>165</v>
      </c>
      <c r="X27" s="83">
        <f>IF(W27&gt;V27,W27,V27)</f>
        <v>165</v>
      </c>
      <c r="Y27" s="84">
        <f>COUNT(G27:U27)</f>
        <v>1</v>
      </c>
    </row>
    <row r="28" spans="1:25" x14ac:dyDescent="0.3">
      <c r="A28" s="18">
        <v>26</v>
      </c>
      <c r="B28" s="17" t="s">
        <v>86</v>
      </c>
      <c r="C28" s="18">
        <v>1985</v>
      </c>
      <c r="D28" s="18" t="s">
        <v>22</v>
      </c>
      <c r="E28" s="17" t="s">
        <v>20</v>
      </c>
      <c r="F28" s="17"/>
      <c r="G28" s="3">
        <v>165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9">
        <v>0</v>
      </c>
      <c r="W28" s="82">
        <f>IF(COUNT(G28:U28)&gt;2,LARGE(G28:U28,1)+LARGE(G28:U28,2),SUM(G28:U28))</f>
        <v>165</v>
      </c>
      <c r="X28" s="83">
        <f>IF(W28&gt;V28,W28,V28)</f>
        <v>165</v>
      </c>
      <c r="Y28" s="84">
        <f>COUNT(G28:U28)</f>
        <v>1</v>
      </c>
    </row>
    <row r="29" spans="1:25" x14ac:dyDescent="0.3">
      <c r="A29" s="18">
        <v>27</v>
      </c>
      <c r="B29" s="17" t="s">
        <v>442</v>
      </c>
      <c r="C29" s="18">
        <v>2011</v>
      </c>
      <c r="D29" s="18">
        <v>3</v>
      </c>
      <c r="E29" s="17" t="s">
        <v>20</v>
      </c>
      <c r="F29" s="17" t="s">
        <v>21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80</v>
      </c>
      <c r="S29" s="18"/>
      <c r="T29" s="18"/>
      <c r="U29" s="18"/>
      <c r="V29" s="64">
        <v>156</v>
      </c>
      <c r="W29" s="82">
        <f>IF(COUNT(G29:U29)&gt;2,LARGE(G29:U29,1)+LARGE(G29:U29,2),SUM(G29:U29))</f>
        <v>80</v>
      </c>
      <c r="X29" s="83">
        <f>IF(W29&gt;V29,W29,V29)</f>
        <v>156</v>
      </c>
      <c r="Y29" s="84">
        <f>COUNT(G29:U29)</f>
        <v>1</v>
      </c>
    </row>
    <row r="30" spans="1:25" x14ac:dyDescent="0.3">
      <c r="A30" s="18">
        <v>28</v>
      </c>
      <c r="B30" s="17" t="s">
        <v>469</v>
      </c>
      <c r="C30" s="18">
        <v>2011</v>
      </c>
      <c r="D30" s="18" t="s">
        <v>115</v>
      </c>
      <c r="E30" s="17" t="s">
        <v>20</v>
      </c>
      <c r="F30" s="17" t="s">
        <v>21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v>100</v>
      </c>
      <c r="S30" s="18"/>
      <c r="T30" s="18"/>
      <c r="U30" s="18"/>
      <c r="V30" s="64">
        <v>152</v>
      </c>
      <c r="W30" s="82">
        <f>IF(COUNT(G30:U30)&gt;2,LARGE(G30:U30,1)+LARGE(G30:U30,2),SUM(G30:U30))</f>
        <v>100</v>
      </c>
      <c r="X30" s="83">
        <f>IF(W30&gt;V30,W30,V30)</f>
        <v>152</v>
      </c>
      <c r="Y30" s="84">
        <f>COUNT(G30:U30)</f>
        <v>1</v>
      </c>
    </row>
    <row r="31" spans="1:25" x14ac:dyDescent="0.3">
      <c r="A31" s="18">
        <v>29</v>
      </c>
      <c r="B31" s="17" t="s">
        <v>73</v>
      </c>
      <c r="C31" s="18">
        <v>1996</v>
      </c>
      <c r="D31" s="18" t="s">
        <v>22</v>
      </c>
      <c r="E31" s="17" t="s">
        <v>20</v>
      </c>
      <c r="F31" s="17" t="s">
        <v>36</v>
      </c>
      <c r="G31" s="3">
        <v>120</v>
      </c>
      <c r="H31" s="3"/>
      <c r="I31" s="9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9">
        <v>150</v>
      </c>
      <c r="W31" s="82">
        <f>IF(COUNT(G31:U31)&gt;2,LARGE(G31:U31,1)+LARGE(G31:U31,2),SUM(G31:U31))</f>
        <v>120</v>
      </c>
      <c r="X31" s="83">
        <f>IF(W31&gt;V31,W31,V31)</f>
        <v>150</v>
      </c>
      <c r="Y31" s="84">
        <f>COUNT(G31:U31)</f>
        <v>1</v>
      </c>
    </row>
    <row r="32" spans="1:25" x14ac:dyDescent="0.3">
      <c r="A32" s="18">
        <v>30</v>
      </c>
      <c r="B32" s="17" t="s">
        <v>60</v>
      </c>
      <c r="C32" s="18">
        <v>1972</v>
      </c>
      <c r="D32" s="18">
        <v>2</v>
      </c>
      <c r="E32" s="17" t="s">
        <v>20</v>
      </c>
      <c r="F32" s="17"/>
      <c r="G32" s="3">
        <v>135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9">
        <v>150</v>
      </c>
      <c r="W32" s="82">
        <f>IF(COUNT(G32:U32)&gt;2,LARGE(G32:U32,1)+LARGE(G32:U32,2),SUM(G32:U32))</f>
        <v>135</v>
      </c>
      <c r="X32" s="83">
        <f>IF(W32&gt;V32,W32,V32)</f>
        <v>150</v>
      </c>
      <c r="Y32" s="84">
        <f>COUNT(G32:U32)</f>
        <v>1</v>
      </c>
    </row>
    <row r="33" spans="1:25" x14ac:dyDescent="0.3">
      <c r="A33" s="18">
        <v>31</v>
      </c>
      <c r="B33" s="17" t="s">
        <v>573</v>
      </c>
      <c r="C33" s="18">
        <v>1986</v>
      </c>
      <c r="D33" s="18" t="s">
        <v>22</v>
      </c>
      <c r="E33" s="17" t="s">
        <v>574</v>
      </c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150</v>
      </c>
      <c r="W33" s="82">
        <f>IF(COUNT(G33:U33)&gt;2,LARGE(G33:U33,1)+LARGE(G33:U33,2),SUM(G33:U33))</f>
        <v>0</v>
      </c>
      <c r="X33" s="83">
        <f>IF(W33&gt;V33,W33,V33)</f>
        <v>150</v>
      </c>
      <c r="Y33" s="84">
        <f>COUNT(G33:U33)</f>
        <v>0</v>
      </c>
    </row>
    <row r="34" spans="1:25" x14ac:dyDescent="0.3">
      <c r="A34" s="18">
        <v>32</v>
      </c>
      <c r="B34" s="17" t="s">
        <v>550</v>
      </c>
      <c r="C34" s="18">
        <v>2013</v>
      </c>
      <c r="D34" s="18" t="s">
        <v>19</v>
      </c>
      <c r="E34" s="17" t="s">
        <v>20</v>
      </c>
      <c r="F34" s="17" t="s">
        <v>540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60</v>
      </c>
      <c r="S34" s="18"/>
      <c r="T34" s="18"/>
      <c r="U34" s="18"/>
      <c r="V34" s="64">
        <v>150</v>
      </c>
      <c r="W34" s="82">
        <f>IF(COUNT(G34:U34)&gt;2,LARGE(G34:U34,1)+LARGE(G34:U34,2),SUM(G34:U34))</f>
        <v>60</v>
      </c>
      <c r="X34" s="83">
        <f>IF(W34&gt;V34,W34,V34)</f>
        <v>150</v>
      </c>
      <c r="Y34" s="84">
        <f>COUNT(G34:U34)</f>
        <v>1</v>
      </c>
    </row>
    <row r="35" spans="1:25" x14ac:dyDescent="0.3">
      <c r="A35" s="18">
        <v>33</v>
      </c>
      <c r="B35" s="17" t="s">
        <v>71</v>
      </c>
      <c r="C35" s="18">
        <v>1995</v>
      </c>
      <c r="D35" s="18">
        <v>1</v>
      </c>
      <c r="E35" s="17" t="s">
        <v>20</v>
      </c>
      <c r="F35" s="17" t="s">
        <v>33</v>
      </c>
      <c r="G35" s="3">
        <v>150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9">
        <v>0</v>
      </c>
      <c r="W35" s="82">
        <f>IF(COUNT(G35:U35)&gt;2,LARGE(G35:U35,1)+LARGE(G35:U35,2),SUM(G35:U35))</f>
        <v>150</v>
      </c>
      <c r="X35" s="83">
        <f>IF(W35&gt;V35,W35,V35)</f>
        <v>150</v>
      </c>
      <c r="Y35" s="84">
        <f>COUNT(G35:U35)</f>
        <v>1</v>
      </c>
    </row>
    <row r="36" spans="1:25" x14ac:dyDescent="0.3">
      <c r="A36" s="18">
        <v>34</v>
      </c>
      <c r="B36" s="17" t="s">
        <v>753</v>
      </c>
      <c r="C36" s="18">
        <v>1983</v>
      </c>
      <c r="D36" s="18" t="s">
        <v>22</v>
      </c>
      <c r="E36" s="17" t="s">
        <v>20</v>
      </c>
      <c r="F36" s="17"/>
      <c r="G36" s="18">
        <v>150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0</v>
      </c>
      <c r="W36" s="82">
        <f>IF(COUNT(G36:U36)&gt;2,LARGE(G36:U36,1)+LARGE(G36:U36,2),SUM(G36:U36))</f>
        <v>150</v>
      </c>
      <c r="X36" s="83">
        <f>IF(W36&gt;V36,W36,V36)</f>
        <v>150</v>
      </c>
      <c r="Y36" s="84">
        <f>COUNT(G36:U36)</f>
        <v>1</v>
      </c>
    </row>
    <row r="37" spans="1:25" x14ac:dyDescent="0.3">
      <c r="A37" s="18">
        <v>35</v>
      </c>
      <c r="B37" s="17" t="s">
        <v>560</v>
      </c>
      <c r="C37" s="18">
        <v>2013</v>
      </c>
      <c r="D37" s="18" t="s">
        <v>19</v>
      </c>
      <c r="E37" s="17" t="s">
        <v>20</v>
      </c>
      <c r="F37" s="17" t="s">
        <v>109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146</v>
      </c>
      <c r="W37" s="82">
        <f>IF(COUNT(G37:U37)&gt;2,LARGE(G37:U37,1)+LARGE(G37:U37,2),SUM(G37:U37))</f>
        <v>0</v>
      </c>
      <c r="X37" s="83">
        <f>IF(W37&gt;V37,W37,V37)</f>
        <v>146</v>
      </c>
      <c r="Y37" s="84">
        <f>COUNT(G37:U37)</f>
        <v>0</v>
      </c>
    </row>
    <row r="38" spans="1:25" x14ac:dyDescent="0.3">
      <c r="A38" s="18">
        <v>36</v>
      </c>
      <c r="B38" s="17" t="s">
        <v>553</v>
      </c>
      <c r="C38" s="18">
        <v>2013</v>
      </c>
      <c r="D38" s="18" t="s">
        <v>115</v>
      </c>
      <c r="E38" s="17" t="s">
        <v>20</v>
      </c>
      <c r="F38" s="17" t="s">
        <v>109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138</v>
      </c>
      <c r="W38" s="82">
        <f>IF(COUNT(G38:U38)&gt;2,LARGE(G38:U38,1)+LARGE(G38:U38,2),SUM(G38:U38))</f>
        <v>0</v>
      </c>
      <c r="X38" s="83">
        <f>IF(W38&gt;V38,W38,V38)</f>
        <v>138</v>
      </c>
      <c r="Y38" s="84">
        <f>COUNT(G38:U38)</f>
        <v>0</v>
      </c>
    </row>
    <row r="39" spans="1:25" x14ac:dyDescent="0.3">
      <c r="A39" s="18">
        <v>37</v>
      </c>
      <c r="B39" s="17" t="s">
        <v>254</v>
      </c>
      <c r="C39" s="18">
        <v>2009</v>
      </c>
      <c r="D39" s="18">
        <v>3</v>
      </c>
      <c r="E39" s="17" t="s">
        <v>20</v>
      </c>
      <c r="F39" s="17" t="s">
        <v>59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136</v>
      </c>
      <c r="W39" s="82">
        <f>IF(COUNT(G39:U39)&gt;2,LARGE(G39:U39,1)+LARGE(G39:U39,2),SUM(G39:U39))</f>
        <v>0</v>
      </c>
      <c r="X39" s="83">
        <f>IF(W39&gt;V39,W39,V39)</f>
        <v>136</v>
      </c>
      <c r="Y39" s="84">
        <f>COUNT(G39:U39)</f>
        <v>0</v>
      </c>
    </row>
    <row r="40" spans="1:25" x14ac:dyDescent="0.3">
      <c r="A40" s="18">
        <v>38</v>
      </c>
      <c r="B40" s="17" t="s">
        <v>604</v>
      </c>
      <c r="C40" s="18">
        <v>2014</v>
      </c>
      <c r="D40" s="18" t="s">
        <v>28</v>
      </c>
      <c r="E40" s="17" t="s">
        <v>20</v>
      </c>
      <c r="F40" s="17" t="s">
        <v>109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136</v>
      </c>
      <c r="W40" s="82">
        <f>IF(COUNT(G40:U40)&gt;2,LARGE(G40:U40,1)+LARGE(G40:U40,2),SUM(G40:U40))</f>
        <v>0</v>
      </c>
      <c r="X40" s="83">
        <f>IF(W40&gt;V40,W40,V40)</f>
        <v>136</v>
      </c>
      <c r="Y40" s="84">
        <f>COUNT(G40:U40)</f>
        <v>0</v>
      </c>
    </row>
    <row r="41" spans="1:25" x14ac:dyDescent="0.3">
      <c r="A41" s="18">
        <v>39</v>
      </c>
      <c r="B41" s="17" t="s">
        <v>274</v>
      </c>
      <c r="C41" s="18">
        <v>1968</v>
      </c>
      <c r="D41" s="18" t="s">
        <v>22</v>
      </c>
      <c r="E41" s="17" t="s">
        <v>20</v>
      </c>
      <c r="F41" s="17"/>
      <c r="G41" s="18">
        <v>135</v>
      </c>
      <c r="H41" s="18"/>
      <c r="I41" s="7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0</v>
      </c>
      <c r="W41" s="82">
        <f>IF(COUNT(G41:U41)&gt;2,LARGE(G41:U41,1)+LARGE(G41:U41,2),SUM(G41:U41))</f>
        <v>135</v>
      </c>
      <c r="X41" s="83">
        <f>IF(W41&gt;V41,W41,V41)</f>
        <v>135</v>
      </c>
      <c r="Y41" s="84">
        <f>COUNT(G41:U41)</f>
        <v>1</v>
      </c>
    </row>
    <row r="42" spans="1:25" x14ac:dyDescent="0.3">
      <c r="A42" s="18">
        <v>40</v>
      </c>
      <c r="B42" s="17" t="s">
        <v>499</v>
      </c>
      <c r="C42" s="18">
        <v>2011</v>
      </c>
      <c r="D42" s="18">
        <v>3</v>
      </c>
      <c r="E42" s="17" t="s">
        <v>20</v>
      </c>
      <c r="F42" s="17" t="s">
        <v>476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>
        <v>80</v>
      </c>
      <c r="S42" s="18"/>
      <c r="T42" s="18"/>
      <c r="U42" s="18"/>
      <c r="V42" s="64">
        <v>132</v>
      </c>
      <c r="W42" s="82">
        <f>IF(COUNT(G42:U42)&gt;2,LARGE(G42:U42,1)+LARGE(G42:U42,2),SUM(G42:U42))</f>
        <v>80</v>
      </c>
      <c r="X42" s="83">
        <f>IF(W42&gt;V42,W42,V42)</f>
        <v>132</v>
      </c>
      <c r="Y42" s="84">
        <f>COUNT(G42:U42)</f>
        <v>1</v>
      </c>
    </row>
    <row r="43" spans="1:25" x14ac:dyDescent="0.3">
      <c r="A43" s="18">
        <v>41</v>
      </c>
      <c r="B43" s="17" t="s">
        <v>65</v>
      </c>
      <c r="C43" s="18">
        <v>1983</v>
      </c>
      <c r="D43" s="18">
        <v>2</v>
      </c>
      <c r="E43" s="17" t="s">
        <v>20</v>
      </c>
      <c r="F43" s="1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9">
        <v>125</v>
      </c>
      <c r="W43" s="82">
        <f>IF(COUNT(G43:U43)&gt;2,LARGE(G43:U43,1)+LARGE(G43:U43,2),SUM(G43:U43))</f>
        <v>0</v>
      </c>
      <c r="X43" s="83">
        <f>IF(W43&gt;V43,W43,V43)</f>
        <v>125</v>
      </c>
      <c r="Y43" s="84">
        <f>COUNT(G43:U43)</f>
        <v>0</v>
      </c>
    </row>
    <row r="44" spans="1:25" x14ac:dyDescent="0.3">
      <c r="A44" s="18">
        <v>42</v>
      </c>
      <c r="B44" s="17" t="s">
        <v>201</v>
      </c>
      <c r="C44" s="18">
        <v>2011</v>
      </c>
      <c r="D44" s="18" t="s">
        <v>19</v>
      </c>
      <c r="E44" s="17" t="s">
        <v>35</v>
      </c>
      <c r="F44" s="17" t="s">
        <v>36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120</v>
      </c>
      <c r="W44" s="82">
        <f>IF(COUNT(G44:U44)&gt;2,LARGE(G44:U44,1)+LARGE(G44:U44,2),SUM(G44:U44))</f>
        <v>0</v>
      </c>
      <c r="X44" s="83">
        <f>IF(W44&gt;V44,W44,V44)</f>
        <v>120</v>
      </c>
      <c r="Y44" s="84">
        <f>COUNT(G44:U44)</f>
        <v>0</v>
      </c>
    </row>
    <row r="45" spans="1:25" x14ac:dyDescent="0.3">
      <c r="A45" s="18">
        <v>43</v>
      </c>
      <c r="B45" s="17" t="s">
        <v>522</v>
      </c>
      <c r="C45" s="18">
        <v>2008</v>
      </c>
      <c r="D45" s="18" t="s">
        <v>19</v>
      </c>
      <c r="E45" s="17" t="s">
        <v>20</v>
      </c>
      <c r="F45" s="17" t="s">
        <v>523</v>
      </c>
      <c r="G45" s="18">
        <v>120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0</v>
      </c>
      <c r="W45" s="82">
        <f>IF(COUNT(G45:U45)&gt;2,LARGE(G45:U45,1)+LARGE(G45:U45,2),SUM(G45:U45))</f>
        <v>120</v>
      </c>
      <c r="X45" s="83">
        <f>IF(W45&gt;V45,W45,V45)</f>
        <v>120</v>
      </c>
      <c r="Y45" s="84">
        <f>COUNT(G45:U45)</f>
        <v>1</v>
      </c>
    </row>
    <row r="46" spans="1:25" x14ac:dyDescent="0.3">
      <c r="A46" s="18">
        <v>44</v>
      </c>
      <c r="B46" s="17" t="s">
        <v>84</v>
      </c>
      <c r="C46" s="18">
        <v>1996</v>
      </c>
      <c r="D46" s="18">
        <v>1</v>
      </c>
      <c r="E46" s="17" t="s">
        <v>20</v>
      </c>
      <c r="F46" s="17" t="s">
        <v>33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59">
        <v>113</v>
      </c>
      <c r="W46" s="82">
        <f>IF(COUNT(G46:U46)&gt;2,LARGE(G46:U46,1)+LARGE(G46:U46,2),SUM(G46:U46))</f>
        <v>0</v>
      </c>
      <c r="X46" s="83">
        <f>IF(W46&gt;V46,W46,V46)</f>
        <v>113</v>
      </c>
      <c r="Y46" s="84">
        <f>COUNT(G46:U46)</f>
        <v>0</v>
      </c>
    </row>
    <row r="47" spans="1:25" x14ac:dyDescent="0.3">
      <c r="A47" s="18">
        <v>45</v>
      </c>
      <c r="B47" s="17" t="s">
        <v>105</v>
      </c>
      <c r="C47" s="18">
        <v>1995</v>
      </c>
      <c r="D47" s="18">
        <v>1</v>
      </c>
      <c r="E47" s="17" t="s">
        <v>20</v>
      </c>
      <c r="F47" s="17" t="s">
        <v>33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9">
        <v>113</v>
      </c>
      <c r="W47" s="82">
        <f>IF(COUNT(G47:U47)&gt;2,LARGE(G47:U47,1)+LARGE(G47:U47,2),SUM(G47:U47))</f>
        <v>0</v>
      </c>
      <c r="X47" s="83">
        <f>IF(W47&gt;V47,W47,V47)</f>
        <v>113</v>
      </c>
      <c r="Y47" s="84">
        <f>COUNT(G47:U47)</f>
        <v>0</v>
      </c>
    </row>
    <row r="48" spans="1:25" x14ac:dyDescent="0.3">
      <c r="A48" s="18">
        <v>46</v>
      </c>
      <c r="B48" s="17" t="s">
        <v>500</v>
      </c>
      <c r="C48" s="18">
        <v>2013</v>
      </c>
      <c r="D48" s="18" t="s">
        <v>19</v>
      </c>
      <c r="E48" s="17" t="s">
        <v>20</v>
      </c>
      <c r="F48" s="17" t="s">
        <v>476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>
        <v>60</v>
      </c>
      <c r="S48" s="18"/>
      <c r="T48" s="18"/>
      <c r="U48" s="18"/>
      <c r="V48" s="64">
        <v>110</v>
      </c>
      <c r="W48" s="82">
        <f>IF(COUNT(G48:U48)&gt;2,LARGE(G48:U48,1)+LARGE(G48:U48,2),SUM(G48:U48))</f>
        <v>60</v>
      </c>
      <c r="X48" s="83">
        <f>IF(W48&gt;V48,W48,V48)</f>
        <v>110</v>
      </c>
      <c r="Y48" s="84">
        <f>COUNT(G48:U48)</f>
        <v>1</v>
      </c>
    </row>
    <row r="49" spans="1:25" x14ac:dyDescent="0.3">
      <c r="A49" s="18">
        <v>47</v>
      </c>
      <c r="B49" s="17" t="s">
        <v>557</v>
      </c>
      <c r="C49" s="18">
        <v>2011</v>
      </c>
      <c r="D49" s="18" t="s">
        <v>19</v>
      </c>
      <c r="E49" s="17" t="s">
        <v>20</v>
      </c>
      <c r="F49" s="17" t="s">
        <v>21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>
        <v>50</v>
      </c>
      <c r="S49" s="18"/>
      <c r="T49" s="18"/>
      <c r="U49" s="18"/>
      <c r="V49" s="64">
        <v>105</v>
      </c>
      <c r="W49" s="82">
        <f>IF(COUNT(G49:U49)&gt;2,LARGE(G49:U49,1)+LARGE(G49:U49,2),SUM(G49:U49))</f>
        <v>50</v>
      </c>
      <c r="X49" s="83">
        <f>IF(W49&gt;V49,W49,V49)</f>
        <v>105</v>
      </c>
      <c r="Y49" s="84">
        <f>COUNT(G49:U49)</f>
        <v>1</v>
      </c>
    </row>
    <row r="50" spans="1:25" x14ac:dyDescent="0.3">
      <c r="A50" s="18">
        <v>48</v>
      </c>
      <c r="B50" s="17" t="s">
        <v>509</v>
      </c>
      <c r="C50" s="18">
        <v>2012</v>
      </c>
      <c r="D50" s="18" t="s">
        <v>19</v>
      </c>
      <c r="E50" s="17" t="s">
        <v>20</v>
      </c>
      <c r="F50" s="17" t="s">
        <v>476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105</v>
      </c>
      <c r="W50" s="82">
        <f>IF(COUNT(G50:U50)&gt;2,LARGE(G50:U50,1)+LARGE(G50:U50,2),SUM(G50:U50))</f>
        <v>0</v>
      </c>
      <c r="X50" s="83">
        <f>IF(W50&gt;V50,W50,V50)</f>
        <v>105</v>
      </c>
      <c r="Y50" s="84">
        <f>COUNT(G50:U50)</f>
        <v>0</v>
      </c>
    </row>
    <row r="51" spans="1:25" x14ac:dyDescent="0.3">
      <c r="A51" s="18">
        <v>49</v>
      </c>
      <c r="B51" s="17" t="s">
        <v>503</v>
      </c>
      <c r="C51" s="18">
        <v>2012</v>
      </c>
      <c r="D51" s="18" t="s">
        <v>19</v>
      </c>
      <c r="E51" s="17" t="s">
        <v>20</v>
      </c>
      <c r="F51" s="17" t="s">
        <v>476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105</v>
      </c>
      <c r="W51" s="82">
        <f>IF(COUNT(G51:U51)&gt;2,LARGE(G51:U51,1)+LARGE(G51:U51,2),SUM(G51:U51))</f>
        <v>0</v>
      </c>
      <c r="X51" s="83">
        <f>IF(W51&gt;V51,W51,V51)</f>
        <v>105</v>
      </c>
      <c r="Y51" s="84">
        <f>COUNT(G51:U51)</f>
        <v>0</v>
      </c>
    </row>
    <row r="52" spans="1:25" x14ac:dyDescent="0.3">
      <c r="A52" s="18">
        <v>50</v>
      </c>
      <c r="B52" s="17" t="s">
        <v>616</v>
      </c>
      <c r="C52" s="18">
        <v>2012</v>
      </c>
      <c r="D52" s="18" t="s">
        <v>115</v>
      </c>
      <c r="E52" s="17" t="s">
        <v>20</v>
      </c>
      <c r="F52" s="17" t="s">
        <v>580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>
        <v>29</v>
      </c>
      <c r="S52" s="18"/>
      <c r="T52" s="18"/>
      <c r="U52" s="18"/>
      <c r="V52" s="64">
        <v>105</v>
      </c>
      <c r="W52" s="82">
        <f>IF(COUNT(G52:U52)&gt;2,LARGE(G52:U52,1)+LARGE(G52:U52,2),SUM(G52:U52))</f>
        <v>29</v>
      </c>
      <c r="X52" s="83">
        <f>IF(W52&gt;V52,W52,V52)</f>
        <v>105</v>
      </c>
      <c r="Y52" s="84">
        <f>COUNT(G52:U52)</f>
        <v>1</v>
      </c>
    </row>
    <row r="53" spans="1:25" x14ac:dyDescent="0.3">
      <c r="A53" s="18">
        <v>51</v>
      </c>
      <c r="B53" s="17" t="s">
        <v>617</v>
      </c>
      <c r="C53" s="18">
        <v>2012</v>
      </c>
      <c r="D53" s="18" t="s">
        <v>115</v>
      </c>
      <c r="E53" s="17" t="s">
        <v>20</v>
      </c>
      <c r="F53" s="17" t="s">
        <v>580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105</v>
      </c>
      <c r="W53" s="82">
        <f>IF(COUNT(G53:U53)&gt;2,LARGE(G53:U53,1)+LARGE(G53:U53,2),SUM(G53:U53))</f>
        <v>0</v>
      </c>
      <c r="X53" s="83">
        <f>IF(W53&gt;V53,W53,V53)</f>
        <v>105</v>
      </c>
      <c r="Y53" s="84">
        <f>COUNT(G53:U53)</f>
        <v>0</v>
      </c>
    </row>
    <row r="54" spans="1:25" x14ac:dyDescent="0.3">
      <c r="A54" s="18">
        <v>52</v>
      </c>
      <c r="B54" s="17" t="s">
        <v>259</v>
      </c>
      <c r="C54" s="18">
        <v>2009</v>
      </c>
      <c r="D54" s="18">
        <v>3</v>
      </c>
      <c r="E54" s="17" t="s">
        <v>20</v>
      </c>
      <c r="F54" s="17" t="s">
        <v>59</v>
      </c>
      <c r="G54" s="18">
        <v>105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0</v>
      </c>
      <c r="W54" s="82">
        <f>IF(COUNT(G54:U54)&gt;2,LARGE(G54:U54,1)+LARGE(G54:U54,2),SUM(G54:U54))</f>
        <v>105</v>
      </c>
      <c r="X54" s="83">
        <f>IF(W54&gt;V54,W54,V54)</f>
        <v>105</v>
      </c>
      <c r="Y54" s="84">
        <f>COUNT(G54:U54)</f>
        <v>1</v>
      </c>
    </row>
    <row r="55" spans="1:25" x14ac:dyDescent="0.3">
      <c r="A55" s="18">
        <v>53</v>
      </c>
      <c r="B55" s="17" t="s">
        <v>578</v>
      </c>
      <c r="C55" s="18">
        <v>2008</v>
      </c>
      <c r="D55" s="18" t="s">
        <v>30</v>
      </c>
      <c r="E55" s="17" t="s">
        <v>20</v>
      </c>
      <c r="F55" s="17" t="s">
        <v>576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100</v>
      </c>
      <c r="W55" s="82">
        <f>IF(COUNT(G55:U55)&gt;2,LARGE(G55:U55,1)+LARGE(G55:U55,2),SUM(G55:U55))</f>
        <v>0</v>
      </c>
      <c r="X55" s="83">
        <f>IF(W55&gt;V55,W55,V55)</f>
        <v>100</v>
      </c>
      <c r="Y55" s="84">
        <f>COUNT(G55:U55)</f>
        <v>0</v>
      </c>
    </row>
    <row r="56" spans="1:25" x14ac:dyDescent="0.3">
      <c r="A56" s="18">
        <v>54</v>
      </c>
      <c r="B56" s="17" t="s">
        <v>441</v>
      </c>
      <c r="C56" s="18">
        <v>2012</v>
      </c>
      <c r="D56" s="18" t="s">
        <v>19</v>
      </c>
      <c r="E56" s="17" t="s">
        <v>20</v>
      </c>
      <c r="F56" s="17" t="s">
        <v>109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>
        <v>50</v>
      </c>
      <c r="S56" s="18"/>
      <c r="T56" s="18"/>
      <c r="U56" s="18"/>
      <c r="V56" s="64">
        <v>99</v>
      </c>
      <c r="W56" s="82">
        <f>IF(COUNT(G56:U56)&gt;2,LARGE(G56:U56,1)+LARGE(G56:U56,2),SUM(G56:U56))</f>
        <v>50</v>
      </c>
      <c r="X56" s="83">
        <f>IF(W56&gt;V56,W56,V56)</f>
        <v>99</v>
      </c>
      <c r="Y56" s="84">
        <f>COUNT(G56:U56)</f>
        <v>1</v>
      </c>
    </row>
    <row r="57" spans="1:25" x14ac:dyDescent="0.3">
      <c r="A57" s="18">
        <v>55</v>
      </c>
      <c r="B57" s="17" t="s">
        <v>459</v>
      </c>
      <c r="C57" s="18">
        <v>2009</v>
      </c>
      <c r="D57" s="18">
        <v>2</v>
      </c>
      <c r="E57" s="17" t="s">
        <v>20</v>
      </c>
      <c r="F57" s="17" t="s">
        <v>21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94</v>
      </c>
      <c r="W57" s="82">
        <f>IF(COUNT(G57:U57)&gt;2,LARGE(G57:U57,1)+LARGE(G57:U57,2),SUM(G57:U57))</f>
        <v>0</v>
      </c>
      <c r="X57" s="83">
        <f>IF(W57&gt;V57,W57,V57)</f>
        <v>94</v>
      </c>
      <c r="Y57" s="84">
        <f>COUNT(G57:U57)</f>
        <v>0</v>
      </c>
    </row>
    <row r="58" spans="1:25" x14ac:dyDescent="0.3">
      <c r="A58" s="18">
        <v>56</v>
      </c>
      <c r="B58" s="17" t="s">
        <v>195</v>
      </c>
      <c r="C58" s="18">
        <v>2008</v>
      </c>
      <c r="D58" s="18" t="s">
        <v>19</v>
      </c>
      <c r="E58" s="17" t="s">
        <v>35</v>
      </c>
      <c r="F58" s="17" t="s">
        <v>193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94</v>
      </c>
      <c r="W58" s="82">
        <f>IF(COUNT(G58:U58)&gt;2,LARGE(G58:U58,1)+LARGE(G58:U58,2),SUM(G58:U58))</f>
        <v>0</v>
      </c>
      <c r="X58" s="83">
        <f>IF(W58&gt;V58,W58,V58)</f>
        <v>94</v>
      </c>
      <c r="Y58" s="84">
        <f>COUNT(G58:U58)</f>
        <v>0</v>
      </c>
    </row>
    <row r="59" spans="1:25" x14ac:dyDescent="0.3">
      <c r="A59" s="18">
        <v>57</v>
      </c>
      <c r="B59" s="17" t="s">
        <v>551</v>
      </c>
      <c r="C59" s="18">
        <v>2014</v>
      </c>
      <c r="D59" s="18" t="s">
        <v>28</v>
      </c>
      <c r="E59" s="17" t="s">
        <v>20</v>
      </c>
      <c r="F59" s="17" t="s">
        <v>109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94</v>
      </c>
      <c r="W59" s="82">
        <f>IF(COUNT(G59:U59)&gt;2,LARGE(G59:U59,1)+LARGE(G59:U59,2),SUM(G59:U59))</f>
        <v>0</v>
      </c>
      <c r="X59" s="83">
        <f>IF(W59&gt;V59,W59,V59)</f>
        <v>94</v>
      </c>
      <c r="Y59" s="84">
        <f>COUNT(G59:U59)</f>
        <v>0</v>
      </c>
    </row>
    <row r="60" spans="1:25" x14ac:dyDescent="0.3">
      <c r="A60" s="18">
        <v>58</v>
      </c>
      <c r="B60" s="17" t="s">
        <v>498</v>
      </c>
      <c r="C60" s="18">
        <v>2012</v>
      </c>
      <c r="D60" s="18" t="s">
        <v>19</v>
      </c>
      <c r="E60" s="17" t="s">
        <v>20</v>
      </c>
      <c r="F60" s="17" t="s">
        <v>476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>
        <v>50</v>
      </c>
      <c r="S60" s="18"/>
      <c r="T60" s="18"/>
      <c r="U60" s="18"/>
      <c r="V60" s="64">
        <v>90</v>
      </c>
      <c r="W60" s="82">
        <f>IF(COUNT(G60:U60)&gt;2,LARGE(G60:U60,1)+LARGE(G60:U60,2),SUM(G60:U60))</f>
        <v>50</v>
      </c>
      <c r="X60" s="83">
        <f>IF(W60&gt;V60,W60,V60)</f>
        <v>90</v>
      </c>
      <c r="Y60" s="84">
        <f>COUNT(G60:U60)</f>
        <v>1</v>
      </c>
    </row>
    <row r="61" spans="1:25" x14ac:dyDescent="0.3">
      <c r="A61" s="18">
        <v>59</v>
      </c>
      <c r="B61" s="17" t="s">
        <v>61</v>
      </c>
      <c r="C61" s="18">
        <v>1972</v>
      </c>
      <c r="D61" s="18">
        <v>2</v>
      </c>
      <c r="E61" s="17" t="s">
        <v>20</v>
      </c>
      <c r="F61" s="1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9">
        <v>87</v>
      </c>
      <c r="W61" s="82">
        <f>IF(COUNT(G61:U61)&gt;2,LARGE(G61:U61,1)+LARGE(G61:U61,2),SUM(G61:U61))</f>
        <v>0</v>
      </c>
      <c r="X61" s="83">
        <f>IF(W61&gt;V61,W61,V61)</f>
        <v>87</v>
      </c>
      <c r="Y61" s="84">
        <f>COUNT(G61:U61)</f>
        <v>0</v>
      </c>
    </row>
    <row r="62" spans="1:25" x14ac:dyDescent="0.3">
      <c r="A62" s="18">
        <v>60</v>
      </c>
      <c r="B62" s="17" t="s">
        <v>333</v>
      </c>
      <c r="C62" s="18">
        <v>2007</v>
      </c>
      <c r="D62" s="18">
        <v>1</v>
      </c>
      <c r="E62" s="17" t="s">
        <v>20</v>
      </c>
      <c r="F62" s="17" t="s">
        <v>109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85</v>
      </c>
      <c r="W62" s="82">
        <f>IF(COUNT(G62:U62)&gt;2,LARGE(G62:U62,1)+LARGE(G62:U62,2),SUM(G62:U62))</f>
        <v>0</v>
      </c>
      <c r="X62" s="83">
        <f>IF(W62&gt;V62,W62,V62)</f>
        <v>85</v>
      </c>
      <c r="Y62" s="84">
        <f>COUNT(G62:U62)</f>
        <v>0</v>
      </c>
    </row>
    <row r="63" spans="1:25" x14ac:dyDescent="0.3">
      <c r="A63" s="18">
        <v>61</v>
      </c>
      <c r="B63" s="17" t="s">
        <v>625</v>
      </c>
      <c r="C63" s="18">
        <v>2012</v>
      </c>
      <c r="D63" s="18" t="s">
        <v>115</v>
      </c>
      <c r="E63" s="17" t="s">
        <v>20</v>
      </c>
      <c r="F63" s="17" t="s">
        <v>615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>
        <v>29</v>
      </c>
      <c r="S63" s="18"/>
      <c r="T63" s="18"/>
      <c r="U63" s="18"/>
      <c r="V63" s="64">
        <v>85</v>
      </c>
      <c r="W63" s="82">
        <f>IF(COUNT(G63:U63)&gt;2,LARGE(G63:U63,1)+LARGE(G63:U63,2),SUM(G63:U63))</f>
        <v>29</v>
      </c>
      <c r="X63" s="83">
        <f>IF(W63&gt;V63,W63,V63)</f>
        <v>85</v>
      </c>
      <c r="Y63" s="84">
        <f>COUNT(G63:U63)</f>
        <v>1</v>
      </c>
    </row>
    <row r="64" spans="1:25" x14ac:dyDescent="0.3">
      <c r="A64" s="18">
        <v>62</v>
      </c>
      <c r="B64" s="17" t="s">
        <v>657</v>
      </c>
      <c r="C64" s="18">
        <v>2013</v>
      </c>
      <c r="D64" s="18" t="s">
        <v>19</v>
      </c>
      <c r="E64" s="17" t="s">
        <v>20</v>
      </c>
      <c r="F64" s="17" t="s">
        <v>540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85</v>
      </c>
      <c r="W64" s="82">
        <f>IF(COUNT(G64:U64)&gt;2,LARGE(G64:U64,1)+LARGE(G64:U64,2),SUM(G64:U64))</f>
        <v>0</v>
      </c>
      <c r="X64" s="83">
        <f>IF(W64&gt;V64,W64,V64)</f>
        <v>85</v>
      </c>
      <c r="Y64" s="84">
        <f>COUNT(G64:U64)</f>
        <v>0</v>
      </c>
    </row>
    <row r="65" spans="1:25" x14ac:dyDescent="0.3">
      <c r="A65" s="18">
        <v>63</v>
      </c>
      <c r="B65" s="17" t="s">
        <v>62</v>
      </c>
      <c r="C65" s="18">
        <v>1985</v>
      </c>
      <c r="D65" s="18">
        <v>1</v>
      </c>
      <c r="E65" s="17" t="s">
        <v>20</v>
      </c>
      <c r="F65" s="17"/>
      <c r="G65" s="3">
        <v>81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59">
        <v>0</v>
      </c>
      <c r="W65" s="82">
        <f>IF(COUNT(G65:U65)&gt;2,LARGE(G65:U65,1)+LARGE(G65:U65,2),SUM(G65:U65))</f>
        <v>81</v>
      </c>
      <c r="X65" s="83">
        <f>IF(W65&gt;V65,W65,V65)</f>
        <v>81</v>
      </c>
      <c r="Y65" s="84">
        <f>COUNT(G65:U65)</f>
        <v>1</v>
      </c>
    </row>
    <row r="66" spans="1:25" x14ac:dyDescent="0.3">
      <c r="A66" s="18">
        <v>64</v>
      </c>
      <c r="B66" s="17" t="s">
        <v>281</v>
      </c>
      <c r="C66" s="18">
        <v>1989</v>
      </c>
      <c r="D66" s="18" t="s">
        <v>22</v>
      </c>
      <c r="E66" s="17" t="s">
        <v>20</v>
      </c>
      <c r="F66" s="17"/>
      <c r="G66" s="18">
        <v>81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0</v>
      </c>
      <c r="W66" s="82">
        <f>IF(COUNT(G66:U66)&gt;2,LARGE(G66:U66,1)+LARGE(G66:U66,2),SUM(G66:U66))</f>
        <v>81</v>
      </c>
      <c r="X66" s="83">
        <f>IF(W66&gt;V66,W66,V66)</f>
        <v>81</v>
      </c>
      <c r="Y66" s="84">
        <f>COUNT(G66:U66)</f>
        <v>1</v>
      </c>
    </row>
    <row r="67" spans="1:25" x14ac:dyDescent="0.3">
      <c r="A67" s="18">
        <v>65</v>
      </c>
      <c r="B67" s="17" t="s">
        <v>738</v>
      </c>
      <c r="C67" s="18">
        <v>2014</v>
      </c>
      <c r="D67" s="18" t="s">
        <v>28</v>
      </c>
      <c r="E67" s="17" t="s">
        <v>20</v>
      </c>
      <c r="F67" s="17" t="s">
        <v>583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80</v>
      </c>
      <c r="W67" s="82">
        <f>IF(COUNT(G67:U67)&gt;2,LARGE(G67:U67,1)+LARGE(G67:U67,2),SUM(G67:U67))</f>
        <v>0</v>
      </c>
      <c r="X67" s="83">
        <f>IF(W67&gt;V67,W67,V67)</f>
        <v>80</v>
      </c>
      <c r="Y67" s="84">
        <f>COUNT(G67:U67)</f>
        <v>0</v>
      </c>
    </row>
    <row r="68" spans="1:25" x14ac:dyDescent="0.3">
      <c r="A68" s="18">
        <v>66</v>
      </c>
      <c r="B68" s="17" t="s">
        <v>605</v>
      </c>
      <c r="C68" s="18">
        <v>2015</v>
      </c>
      <c r="D68" s="18" t="s">
        <v>19</v>
      </c>
      <c r="E68" s="17" t="s">
        <v>20</v>
      </c>
      <c r="F68" s="17" t="s">
        <v>583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80</v>
      </c>
      <c r="W68" s="82">
        <f>IF(COUNT(G68:U68)&gt;2,LARGE(G68:U68,1)+LARGE(G68:U68,2),SUM(G68:U68))</f>
        <v>0</v>
      </c>
      <c r="X68" s="83">
        <f>IF(W68&gt;V68,W68,V68)</f>
        <v>80</v>
      </c>
      <c r="Y68" s="84">
        <f>COUNT(G68:U68)</f>
        <v>0</v>
      </c>
    </row>
    <row r="69" spans="1:25" x14ac:dyDescent="0.3">
      <c r="A69" s="18">
        <v>67</v>
      </c>
      <c r="B69" s="17" t="s">
        <v>70</v>
      </c>
      <c r="C69" s="18">
        <v>1986</v>
      </c>
      <c r="D69" s="18">
        <v>2</v>
      </c>
      <c r="E69" s="17" t="s">
        <v>20</v>
      </c>
      <c r="F69" s="17"/>
      <c r="G69" s="3">
        <v>78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9">
        <v>0</v>
      </c>
      <c r="W69" s="82">
        <f>IF(COUNT(G69:U69)&gt;2,LARGE(G69:U69,1)+LARGE(G69:U69,2),SUM(G69:U69))</f>
        <v>78</v>
      </c>
      <c r="X69" s="83">
        <f>IF(W69&gt;V69,W69,V69)</f>
        <v>78</v>
      </c>
      <c r="Y69" s="84">
        <f>COUNT(G69:U69)</f>
        <v>1</v>
      </c>
    </row>
    <row r="70" spans="1:25" x14ac:dyDescent="0.3">
      <c r="A70" s="18">
        <v>68</v>
      </c>
      <c r="B70" s="17" t="s">
        <v>682</v>
      </c>
      <c r="C70" s="18">
        <v>1996</v>
      </c>
      <c r="D70" s="18">
        <v>1</v>
      </c>
      <c r="E70" s="17" t="s">
        <v>20</v>
      </c>
      <c r="F70" s="17"/>
      <c r="G70" s="18">
        <v>75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73</v>
      </c>
      <c r="W70" s="82">
        <f>IF(COUNT(G70:U70)&gt;2,LARGE(G70:U70,1)+LARGE(G70:U70,2),SUM(G70:U70))</f>
        <v>75</v>
      </c>
      <c r="X70" s="83">
        <f>IF(W70&gt;V70,W70,V70)</f>
        <v>75</v>
      </c>
      <c r="Y70" s="84">
        <f>COUNT(G70:U70)</f>
        <v>1</v>
      </c>
    </row>
    <row r="71" spans="1:25" x14ac:dyDescent="0.3">
      <c r="A71" s="18">
        <v>69</v>
      </c>
      <c r="B71" s="17" t="s">
        <v>683</v>
      </c>
      <c r="C71" s="18">
        <v>2005</v>
      </c>
      <c r="D71" s="18">
        <v>2</v>
      </c>
      <c r="E71" s="17" t="s">
        <v>20</v>
      </c>
      <c r="F71" s="17"/>
      <c r="G71" s="18">
        <v>75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73</v>
      </c>
      <c r="W71" s="82">
        <f>IF(COUNT(G71:U71)&gt;2,LARGE(G71:U71,1)+LARGE(G71:U71,2),SUM(G71:U71))</f>
        <v>75</v>
      </c>
      <c r="X71" s="83">
        <f>IF(W71&gt;V71,W71,V71)</f>
        <v>75</v>
      </c>
      <c r="Y71" s="84">
        <f>COUNT(G71:U71)</f>
        <v>1</v>
      </c>
    </row>
    <row r="72" spans="1:25" x14ac:dyDescent="0.3">
      <c r="A72" s="18">
        <v>70</v>
      </c>
      <c r="B72" s="17" t="s">
        <v>198</v>
      </c>
      <c r="C72" s="18">
        <v>2007</v>
      </c>
      <c r="D72" s="18">
        <v>3</v>
      </c>
      <c r="E72" s="17" t="s">
        <v>35</v>
      </c>
      <c r="F72" s="17" t="s">
        <v>36</v>
      </c>
      <c r="G72" s="18">
        <v>72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>IF(COUNT(G72:U72)&gt;2,LARGE(G72:U72,1)+LARGE(G72:U72,2),SUM(G72:U72))</f>
        <v>72</v>
      </c>
      <c r="X72" s="83">
        <f>IF(W72&gt;V72,W72,V72)</f>
        <v>72</v>
      </c>
      <c r="Y72" s="84">
        <f>COUNT(G72:U72)</f>
        <v>1</v>
      </c>
    </row>
    <row r="73" spans="1:25" x14ac:dyDescent="0.3">
      <c r="A73" s="18">
        <v>71</v>
      </c>
      <c r="B73" s="17" t="s">
        <v>756</v>
      </c>
      <c r="C73" s="18">
        <v>1987</v>
      </c>
      <c r="D73" s="18">
        <v>1</v>
      </c>
      <c r="E73" s="17" t="s">
        <v>35</v>
      </c>
      <c r="F73" s="17" t="s">
        <v>36</v>
      </c>
      <c r="G73" s="18">
        <v>72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>IF(COUNT(G73:U73)&gt;2,LARGE(G73:U73,1)+LARGE(G73:U73,2),SUM(G73:U73))</f>
        <v>72</v>
      </c>
      <c r="X73" s="83">
        <f>IF(W73&gt;V73,W73,V73)</f>
        <v>72</v>
      </c>
      <c r="Y73" s="84">
        <f>COUNT(G73:U73)</f>
        <v>1</v>
      </c>
    </row>
    <row r="74" spans="1:25" x14ac:dyDescent="0.3">
      <c r="A74" s="18">
        <v>72</v>
      </c>
      <c r="B74" s="17" t="s">
        <v>614</v>
      </c>
      <c r="C74" s="18">
        <v>2014</v>
      </c>
      <c r="D74" s="18" t="s">
        <v>19</v>
      </c>
      <c r="E74" s="17" t="s">
        <v>20</v>
      </c>
      <c r="F74" s="17" t="s">
        <v>540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70</v>
      </c>
      <c r="W74" s="82">
        <f>IF(COUNT(G74:U74)&gt;2,LARGE(G74:U74,1)+LARGE(G74:U74,2),SUM(G74:U74))</f>
        <v>0</v>
      </c>
      <c r="X74" s="83">
        <f>IF(W74&gt;V74,W74,V74)</f>
        <v>70</v>
      </c>
      <c r="Y74" s="84">
        <f>COUNT(G74:U74)</f>
        <v>0</v>
      </c>
    </row>
    <row r="75" spans="1:25" x14ac:dyDescent="0.3">
      <c r="A75" s="18">
        <v>73</v>
      </c>
      <c r="B75" s="17" t="s">
        <v>626</v>
      </c>
      <c r="C75" s="18">
        <v>2012</v>
      </c>
      <c r="D75" s="18" t="s">
        <v>115</v>
      </c>
      <c r="E75" s="17" t="s">
        <v>20</v>
      </c>
      <c r="F75" s="17" t="s">
        <v>615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v>29</v>
      </c>
      <c r="S75" s="18"/>
      <c r="T75" s="18"/>
      <c r="U75" s="18"/>
      <c r="V75" s="64">
        <v>68</v>
      </c>
      <c r="W75" s="82">
        <f>IF(COUNT(G75:U75)&gt;2,LARGE(G75:U75,1)+LARGE(G75:U75,2),SUM(G75:U75))</f>
        <v>29</v>
      </c>
      <c r="X75" s="83">
        <f>IF(W75&gt;V75,W75,V75)</f>
        <v>68</v>
      </c>
      <c r="Y75" s="84">
        <f>COUNT(G75:U75)</f>
        <v>1</v>
      </c>
    </row>
    <row r="76" spans="1:25" x14ac:dyDescent="0.3">
      <c r="A76" s="18">
        <v>74</v>
      </c>
      <c r="B76" s="17" t="s">
        <v>643</v>
      </c>
      <c r="C76" s="18">
        <v>2014</v>
      </c>
      <c r="D76" s="18" t="s">
        <v>19</v>
      </c>
      <c r="E76" s="17" t="s">
        <v>20</v>
      </c>
      <c r="F76" s="17" t="s">
        <v>633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>
        <v>55</v>
      </c>
      <c r="S76" s="18"/>
      <c r="T76" s="18"/>
      <c r="U76" s="18"/>
      <c r="V76" s="64">
        <v>25</v>
      </c>
      <c r="W76" s="82">
        <f>IF(COUNT(G76:U76)&gt;2,LARGE(G76:U76,1)+LARGE(G76:U76,2),SUM(G76:U76))</f>
        <v>55</v>
      </c>
      <c r="X76" s="83">
        <f>IF(W76&gt;V76,W76,V76)</f>
        <v>55</v>
      </c>
      <c r="Y76" s="84">
        <f>COUNT(G76:U76)</f>
        <v>1</v>
      </c>
    </row>
    <row r="77" spans="1:25" x14ac:dyDescent="0.3">
      <c r="A77" s="18">
        <v>75</v>
      </c>
      <c r="B77" s="17" t="s">
        <v>742</v>
      </c>
      <c r="C77" s="18">
        <v>2013</v>
      </c>
      <c r="D77" s="18" t="s">
        <v>19</v>
      </c>
      <c r="E77" s="17" t="s">
        <v>20</v>
      </c>
      <c r="F77" s="17" t="s">
        <v>644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55</v>
      </c>
      <c r="S77" s="18"/>
      <c r="T77" s="18"/>
      <c r="U77" s="18"/>
      <c r="V77" s="64">
        <v>0</v>
      </c>
      <c r="W77" s="82">
        <f>IF(COUNT(G77:U77)&gt;2,LARGE(G77:U77,1)+LARGE(G77:U77,2),SUM(G77:U77))</f>
        <v>55</v>
      </c>
      <c r="X77" s="83">
        <f>IF(W77&gt;V77,W77,V77)</f>
        <v>55</v>
      </c>
      <c r="Y77" s="84">
        <f>COUNT(G77:U77)</f>
        <v>1</v>
      </c>
    </row>
    <row r="78" spans="1:25" x14ac:dyDescent="0.3">
      <c r="A78" s="18">
        <v>76</v>
      </c>
      <c r="B78" s="17" t="s">
        <v>504</v>
      </c>
      <c r="C78" s="18">
        <v>2013</v>
      </c>
      <c r="D78" s="18" t="s">
        <v>19</v>
      </c>
      <c r="E78" s="17" t="s">
        <v>20</v>
      </c>
      <c r="F78" s="17" t="s">
        <v>474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54</v>
      </c>
      <c r="W78" s="82">
        <f>IF(COUNT(G78:U78)&gt;2,LARGE(G78:U78,1)+LARGE(G78:U78,2),SUM(G78:U78))</f>
        <v>0</v>
      </c>
      <c r="X78" s="83">
        <f>IF(W78&gt;V78,W78,V78)</f>
        <v>54</v>
      </c>
      <c r="Y78" s="84">
        <f>COUNT(G78:U78)</f>
        <v>0</v>
      </c>
    </row>
    <row r="79" spans="1:25" x14ac:dyDescent="0.3">
      <c r="A79" s="18">
        <v>77</v>
      </c>
      <c r="B79" s="17" t="s">
        <v>642</v>
      </c>
      <c r="C79" s="18">
        <v>2013</v>
      </c>
      <c r="D79" s="18" t="s">
        <v>19</v>
      </c>
      <c r="E79" s="17" t="s">
        <v>20</v>
      </c>
      <c r="F79" s="17" t="s">
        <v>556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>
        <v>50</v>
      </c>
      <c r="S79" s="18"/>
      <c r="T79" s="18"/>
      <c r="U79" s="18"/>
      <c r="V79" s="64">
        <v>23</v>
      </c>
      <c r="W79" s="82">
        <f>IF(COUNT(G79:U79)&gt;2,LARGE(G79:U79,1)+LARGE(G79:U79,2),SUM(G79:U79))</f>
        <v>50</v>
      </c>
      <c r="X79" s="83">
        <f>IF(W79&gt;V79,W79,V79)</f>
        <v>50</v>
      </c>
      <c r="Y79" s="84">
        <f>COUNT(G79:U79)</f>
        <v>1</v>
      </c>
    </row>
    <row r="80" spans="1:25" x14ac:dyDescent="0.3">
      <c r="A80" s="18">
        <v>78</v>
      </c>
      <c r="B80" s="17" t="s">
        <v>388</v>
      </c>
      <c r="C80" s="18">
        <v>2011</v>
      </c>
      <c r="D80" s="18" t="s">
        <v>19</v>
      </c>
      <c r="E80" s="17" t="s">
        <v>20</v>
      </c>
      <c r="F80" s="17" t="s">
        <v>21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>
        <v>50</v>
      </c>
      <c r="S80" s="18"/>
      <c r="T80" s="18"/>
      <c r="U80" s="18"/>
      <c r="V80" s="64">
        <v>0</v>
      </c>
      <c r="W80" s="82">
        <f>IF(COUNT(G80:U80)&gt;2,LARGE(G80:U80,1)+LARGE(G80:U80,2),SUM(G80:U80))</f>
        <v>50</v>
      </c>
      <c r="X80" s="83">
        <f>IF(W80&gt;V80,W80,V80)</f>
        <v>50</v>
      </c>
      <c r="Y80" s="84">
        <f>COUNT(G80:U80)</f>
        <v>1</v>
      </c>
    </row>
    <row r="81" spans="1:25" x14ac:dyDescent="0.3">
      <c r="A81" s="18">
        <v>79</v>
      </c>
      <c r="B81" s="17" t="s">
        <v>439</v>
      </c>
      <c r="C81" s="18">
        <v>2010</v>
      </c>
      <c r="D81" s="18">
        <v>3</v>
      </c>
      <c r="E81" s="17" t="s">
        <v>20</v>
      </c>
      <c r="F81" s="17" t="s">
        <v>21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40</v>
      </c>
      <c r="W81" s="82">
        <f>IF(COUNT(G81:U81)&gt;2,LARGE(G81:U81,1)+LARGE(G81:U81,2),SUM(G81:U81))</f>
        <v>0</v>
      </c>
      <c r="X81" s="83">
        <f>IF(W81&gt;V81,W81,V81)</f>
        <v>40</v>
      </c>
      <c r="Y81" s="84">
        <f>COUNT(G81:U81)</f>
        <v>0</v>
      </c>
    </row>
    <row r="82" spans="1:25" x14ac:dyDescent="0.3">
      <c r="A82" s="18">
        <v>80</v>
      </c>
      <c r="B82" s="17" t="s">
        <v>549</v>
      </c>
      <c r="C82" s="18">
        <v>2012</v>
      </c>
      <c r="D82" s="18" t="s">
        <v>19</v>
      </c>
      <c r="E82" s="17" t="s">
        <v>20</v>
      </c>
      <c r="F82" s="17" t="s">
        <v>540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40</v>
      </c>
      <c r="W82" s="82">
        <f>IF(COUNT(G82:U82)&gt;2,LARGE(G82:U82,1)+LARGE(G82:U82,2),SUM(G82:U82))</f>
        <v>0</v>
      </c>
      <c r="X82" s="83">
        <f>IF(W82&gt;V82,W82,V82)</f>
        <v>40</v>
      </c>
      <c r="Y82" s="84">
        <f>COUNT(G82:U82)</f>
        <v>0</v>
      </c>
    </row>
    <row r="83" spans="1:25" x14ac:dyDescent="0.3">
      <c r="A83" s="18">
        <v>81</v>
      </c>
      <c r="B83" s="17" t="s">
        <v>513</v>
      </c>
      <c r="C83" s="18">
        <v>2010</v>
      </c>
      <c r="D83" s="18" t="s">
        <v>19</v>
      </c>
      <c r="E83" s="17" t="s">
        <v>20</v>
      </c>
      <c r="F83" s="17" t="s">
        <v>247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35</v>
      </c>
      <c r="W83" s="82">
        <f>IF(COUNT(G83:U83)&gt;2,LARGE(G83:U83,1)+LARGE(G83:U83,2),SUM(G83:U83))</f>
        <v>0</v>
      </c>
      <c r="X83" s="83">
        <f>IF(W83&gt;V83,W83,V83)</f>
        <v>35</v>
      </c>
      <c r="Y83" s="84">
        <f>COUNT(G83:U83)</f>
        <v>0</v>
      </c>
    </row>
    <row r="84" spans="1:25" x14ac:dyDescent="0.3">
      <c r="A84" s="18">
        <v>82</v>
      </c>
      <c r="B84" s="17" t="s">
        <v>622</v>
      </c>
      <c r="C84" s="18">
        <v>2010</v>
      </c>
      <c r="D84" s="18" t="s">
        <v>19</v>
      </c>
      <c r="E84" s="17" t="s">
        <v>20</v>
      </c>
      <c r="F84" s="17" t="s">
        <v>580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35</v>
      </c>
      <c r="W84" s="82">
        <f>IF(COUNT(G84:U84)&gt;2,LARGE(G84:U84,1)+LARGE(G84:U84,2),SUM(G84:U84))</f>
        <v>0</v>
      </c>
      <c r="X84" s="83">
        <f>IF(W84&gt;V84,W84,V84)</f>
        <v>35</v>
      </c>
      <c r="Y84" s="84">
        <f>COUNT(G84:U84)</f>
        <v>0</v>
      </c>
    </row>
    <row r="85" spans="1:25" x14ac:dyDescent="0.3">
      <c r="A85" s="18">
        <v>83</v>
      </c>
      <c r="B85" s="17" t="s">
        <v>623</v>
      </c>
      <c r="C85" s="18">
        <v>2010</v>
      </c>
      <c r="D85" s="18" t="s">
        <v>19</v>
      </c>
      <c r="E85" s="17" t="s">
        <v>20</v>
      </c>
      <c r="F85" s="17" t="s">
        <v>621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35</v>
      </c>
      <c r="W85" s="82">
        <f>IF(COUNT(G85:U85)&gt;2,LARGE(G85:U85,1)+LARGE(G85:U85,2),SUM(G85:U85))</f>
        <v>0</v>
      </c>
      <c r="X85" s="83">
        <f>IF(W85&gt;V85,W85,V85)</f>
        <v>35</v>
      </c>
      <c r="Y85" s="84">
        <f>COUNT(G85:U85)</f>
        <v>0</v>
      </c>
    </row>
    <row r="86" spans="1:25" x14ac:dyDescent="0.3">
      <c r="A86" s="18">
        <v>84</v>
      </c>
      <c r="B86" s="17" t="s">
        <v>716</v>
      </c>
      <c r="C86" s="18">
        <v>2011</v>
      </c>
      <c r="D86" s="18" t="s">
        <v>115</v>
      </c>
      <c r="E86" s="17" t="s">
        <v>20</v>
      </c>
      <c r="F86" s="17" t="s">
        <v>517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>
        <v>29</v>
      </c>
      <c r="S86" s="18"/>
      <c r="T86" s="18"/>
      <c r="U86" s="18"/>
      <c r="V86" s="64">
        <v>35</v>
      </c>
      <c r="W86" s="82">
        <f>IF(COUNT(G86:U86)&gt;2,LARGE(G86:U86,1)+LARGE(G86:U86,2),SUM(G86:U86))</f>
        <v>29</v>
      </c>
      <c r="X86" s="83">
        <f>IF(W86&gt;V86,W86,V86)</f>
        <v>35</v>
      </c>
      <c r="Y86" s="84">
        <f>COUNT(G86:U86)</f>
        <v>1</v>
      </c>
    </row>
    <row r="87" spans="1:25" x14ac:dyDescent="0.3">
      <c r="A87" s="18">
        <v>85</v>
      </c>
      <c r="B87" s="17" t="s">
        <v>609</v>
      </c>
      <c r="C87" s="18">
        <v>2014</v>
      </c>
      <c r="D87" s="18" t="s">
        <v>19</v>
      </c>
      <c r="E87" s="17" t="s">
        <v>20</v>
      </c>
      <c r="F87" s="17" t="s">
        <v>540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30</v>
      </c>
      <c r="W87" s="82">
        <f>IF(COUNT(G87:U87)&gt;2,LARGE(G87:U87,1)+LARGE(G87:U87,2),SUM(G87:U87))</f>
        <v>0</v>
      </c>
      <c r="X87" s="83">
        <f>IF(W87&gt;V87,W87,V87)</f>
        <v>30</v>
      </c>
      <c r="Y87" s="84">
        <f>COUNT(G87:U87)</f>
        <v>0</v>
      </c>
    </row>
    <row r="88" spans="1:25" x14ac:dyDescent="0.3">
      <c r="A88" s="18">
        <v>86</v>
      </c>
      <c r="B88" s="17" t="s">
        <v>440</v>
      </c>
      <c r="C88" s="18">
        <v>2011</v>
      </c>
      <c r="D88" s="18" t="s">
        <v>19</v>
      </c>
      <c r="E88" s="17" t="s">
        <v>20</v>
      </c>
      <c r="F88" s="17" t="s">
        <v>141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29</v>
      </c>
      <c r="W88" s="82">
        <f>IF(COUNT(G88:U88)&gt;2,LARGE(G88:U88,1)+LARGE(G88:U88,2),SUM(G88:U88))</f>
        <v>0</v>
      </c>
      <c r="X88" s="83">
        <f>IF(W88&gt;V88,W88,V88)</f>
        <v>29</v>
      </c>
      <c r="Y88" s="84">
        <f>COUNT(G88:U88)</f>
        <v>0</v>
      </c>
    </row>
    <row r="89" spans="1:25" x14ac:dyDescent="0.3">
      <c r="A89" s="18">
        <v>87</v>
      </c>
      <c r="B89" s="17" t="s">
        <v>543</v>
      </c>
      <c r="C89" s="18">
        <v>2012</v>
      </c>
      <c r="D89" s="18" t="s">
        <v>115</v>
      </c>
      <c r="E89" s="17" t="s">
        <v>20</v>
      </c>
      <c r="F89" s="17" t="s">
        <v>109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>
        <v>29</v>
      </c>
      <c r="S89" s="18"/>
      <c r="T89" s="18"/>
      <c r="U89" s="18"/>
      <c r="V89" s="64">
        <v>0</v>
      </c>
      <c r="W89" s="82">
        <f>IF(COUNT(G89:U89)&gt;2,LARGE(G89:U89,1)+LARGE(G89:U89,2),SUM(G89:U89))</f>
        <v>29</v>
      </c>
      <c r="X89" s="83">
        <f>IF(W89&gt;V89,W89,V89)</f>
        <v>29</v>
      </c>
      <c r="Y89" s="84">
        <f>COUNT(G89:U89)</f>
        <v>1</v>
      </c>
    </row>
    <row r="90" spans="1:25" x14ac:dyDescent="0.3">
      <c r="A90" s="18">
        <v>88</v>
      </c>
      <c r="B90" s="17" t="s">
        <v>647</v>
      </c>
      <c r="C90" s="18">
        <v>2014</v>
      </c>
      <c r="D90" s="18" t="s">
        <v>19</v>
      </c>
      <c r="E90" s="17" t="s">
        <v>20</v>
      </c>
      <c r="F90" s="17" t="s">
        <v>540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28</v>
      </c>
      <c r="W90" s="82">
        <f>IF(COUNT(G90:U90)&gt;2,LARGE(G90:U90,1)+LARGE(G90:U90,2),SUM(G90:U90))</f>
        <v>0</v>
      </c>
      <c r="X90" s="83">
        <f>IF(W90&gt;V90,W90,V90)</f>
        <v>28</v>
      </c>
      <c r="Y90" s="84">
        <f>COUNT(G90:U90)</f>
        <v>0</v>
      </c>
    </row>
    <row r="91" spans="1:25" x14ac:dyDescent="0.3">
      <c r="A91" s="18">
        <v>89</v>
      </c>
      <c r="B91" s="17" t="s">
        <v>700</v>
      </c>
      <c r="C91" s="18">
        <v>2016</v>
      </c>
      <c r="D91" s="18" t="s">
        <v>19</v>
      </c>
      <c r="E91" s="17" t="s">
        <v>20</v>
      </c>
      <c r="F91" s="17" t="s">
        <v>540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28</v>
      </c>
      <c r="W91" s="82">
        <f>IF(COUNT(G91:U91)&gt;2,LARGE(G91:U91,1)+LARGE(G91:U91,2),SUM(G91:U91))</f>
        <v>0</v>
      </c>
      <c r="X91" s="83">
        <f>IF(W91&gt;V91,W91,V91)</f>
        <v>28</v>
      </c>
      <c r="Y91" s="84">
        <f>COUNT(G91:U91)</f>
        <v>0</v>
      </c>
    </row>
    <row r="92" spans="1:25" x14ac:dyDescent="0.3">
      <c r="A92" s="18">
        <v>90</v>
      </c>
      <c r="B92" s="17" t="s">
        <v>656</v>
      </c>
      <c r="C92" s="18">
        <v>2013</v>
      </c>
      <c r="D92" s="18" t="s">
        <v>454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26</v>
      </c>
      <c r="W92" s="82">
        <f>IF(COUNT(G92:U92)&gt;2,LARGE(G92:U92,1)+LARGE(G92:U92,2),SUM(G92:U92))</f>
        <v>0</v>
      </c>
      <c r="X92" s="83">
        <f>IF(W92&gt;V92,W92,V92)</f>
        <v>26</v>
      </c>
      <c r="Y92" s="84">
        <f>COUNT(G92:U92)</f>
        <v>0</v>
      </c>
    </row>
    <row r="93" spans="1:25" x14ac:dyDescent="0.3">
      <c r="A93" s="18">
        <v>91</v>
      </c>
      <c r="B93" s="17" t="s">
        <v>610</v>
      </c>
      <c r="C93" s="18">
        <v>2015</v>
      </c>
      <c r="D93" s="18" t="s">
        <v>19</v>
      </c>
      <c r="E93" s="17" t="s">
        <v>20</v>
      </c>
      <c r="F93" s="17" t="s">
        <v>109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25</v>
      </c>
      <c r="W93" s="82">
        <f>IF(COUNT(G93:U93)&gt;2,LARGE(G93:U93,1)+LARGE(G93:U93,2),SUM(G93:U93))</f>
        <v>0</v>
      </c>
      <c r="X93" s="83">
        <f>IF(W93&gt;V93,W93,V93)</f>
        <v>25</v>
      </c>
      <c r="Y93" s="84">
        <f>COUNT(G93:U93)</f>
        <v>0</v>
      </c>
    </row>
    <row r="94" spans="1:25" x14ac:dyDescent="0.3">
      <c r="A94" s="18">
        <v>92</v>
      </c>
      <c r="B94" s="17" t="s">
        <v>611</v>
      </c>
      <c r="C94" s="18">
        <v>2015</v>
      </c>
      <c r="D94" s="18" t="s">
        <v>19</v>
      </c>
      <c r="E94" s="17" t="s">
        <v>20</v>
      </c>
      <c r="F94" s="17" t="s">
        <v>109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25</v>
      </c>
      <c r="W94" s="82">
        <f>IF(COUNT(G94:U94)&gt;2,LARGE(G94:U94,1)+LARGE(G94:U94,2),SUM(G94:U94))</f>
        <v>0</v>
      </c>
      <c r="X94" s="83">
        <f>IF(W94&gt;V94,W94,V94)</f>
        <v>25</v>
      </c>
      <c r="Y94" s="84">
        <f>COUNT(G94:U94)</f>
        <v>0</v>
      </c>
    </row>
    <row r="95" spans="1:25" x14ac:dyDescent="0.3">
      <c r="A95" s="18">
        <v>93</v>
      </c>
      <c r="B95" s="17" t="s">
        <v>606</v>
      </c>
      <c r="C95" s="18">
        <v>2014</v>
      </c>
      <c r="D95" s="18" t="s">
        <v>19</v>
      </c>
      <c r="E95" s="17" t="s">
        <v>20</v>
      </c>
      <c r="F95" s="17" t="s">
        <v>540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25</v>
      </c>
      <c r="W95" s="82">
        <f>IF(COUNT(G95:U95)&gt;2,LARGE(G95:U95,1)+LARGE(G95:U95,2),SUM(G95:U95))</f>
        <v>0</v>
      </c>
      <c r="X95" s="83">
        <f>IF(W95&gt;V95,W95,V95)</f>
        <v>25</v>
      </c>
      <c r="Y95" s="84">
        <f>COUNT(G95:U95)</f>
        <v>0</v>
      </c>
    </row>
    <row r="96" spans="1:25" x14ac:dyDescent="0.3">
      <c r="A96" s="18">
        <v>94</v>
      </c>
      <c r="B96" s="17" t="s">
        <v>701</v>
      </c>
      <c r="C96" s="18">
        <v>2015</v>
      </c>
      <c r="D96" s="18" t="s">
        <v>19</v>
      </c>
      <c r="E96" s="17" t="s">
        <v>20</v>
      </c>
      <c r="F96" s="17" t="s">
        <v>540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25</v>
      </c>
      <c r="W96" s="82">
        <f>IF(COUNT(G96:U96)&gt;2,LARGE(G96:U96,1)+LARGE(G96:U96,2),SUM(G96:U96))</f>
        <v>0</v>
      </c>
      <c r="X96" s="83">
        <f>IF(W96&gt;V96,W96,V96)</f>
        <v>25</v>
      </c>
      <c r="Y96" s="84">
        <f>COUNT(G96:U96)</f>
        <v>0</v>
      </c>
    </row>
    <row r="97" spans="1:25" x14ac:dyDescent="0.3">
      <c r="A97" s="18">
        <v>95</v>
      </c>
      <c r="B97" s="17" t="s">
        <v>703</v>
      </c>
      <c r="C97" s="18">
        <v>2014</v>
      </c>
      <c r="D97" s="18" t="s">
        <v>19</v>
      </c>
      <c r="E97" s="17" t="s">
        <v>20</v>
      </c>
      <c r="F97" s="17" t="s">
        <v>540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25</v>
      </c>
      <c r="W97" s="82">
        <f>IF(COUNT(G97:U97)&gt;2,LARGE(G97:U97,1)+LARGE(G97:U97,2),SUM(G97:U97))</f>
        <v>0</v>
      </c>
      <c r="X97" s="83">
        <f>IF(W97&gt;V97,W97,V97)</f>
        <v>25</v>
      </c>
      <c r="Y97" s="84">
        <f>COUNT(G97:U97)</f>
        <v>0</v>
      </c>
    </row>
    <row r="98" spans="1:25" x14ac:dyDescent="0.3">
      <c r="A98" s="18">
        <v>96</v>
      </c>
      <c r="B98" s="17" t="s">
        <v>706</v>
      </c>
      <c r="C98" s="18">
        <v>2015</v>
      </c>
      <c r="D98" s="18" t="s">
        <v>19</v>
      </c>
      <c r="E98" s="17" t="s">
        <v>20</v>
      </c>
      <c r="F98" s="17" t="s">
        <v>109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25</v>
      </c>
      <c r="W98" s="82">
        <f>IF(COUNT(G98:U98)&gt;2,LARGE(G98:U98,1)+LARGE(G98:U98,2),SUM(G98:U98))</f>
        <v>0</v>
      </c>
      <c r="X98" s="83">
        <f>IF(W98&gt;V98,W98,V98)</f>
        <v>25</v>
      </c>
      <c r="Y98" s="84">
        <f>COUNT(G98:U98)</f>
        <v>0</v>
      </c>
    </row>
    <row r="99" spans="1:25" x14ac:dyDescent="0.3">
      <c r="A99" s="18">
        <v>97</v>
      </c>
      <c r="B99" s="17" t="s">
        <v>85</v>
      </c>
      <c r="C99" s="18">
        <v>1993</v>
      </c>
      <c r="D99" s="18" t="s">
        <v>22</v>
      </c>
      <c r="E99" s="17" t="s">
        <v>20</v>
      </c>
      <c r="F99" s="17" t="s">
        <v>36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59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117</v>
      </c>
      <c r="C100" s="18">
        <v>2006</v>
      </c>
      <c r="D100" s="18" t="s">
        <v>22</v>
      </c>
      <c r="E100" s="17" t="s">
        <v>20</v>
      </c>
      <c r="F100" s="17" t="s">
        <v>109</v>
      </c>
      <c r="G100" s="3"/>
      <c r="H100" s="3"/>
      <c r="I100" s="9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59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95</v>
      </c>
      <c r="C101" s="18">
        <v>1986</v>
      </c>
      <c r="D101" s="18" t="s">
        <v>22</v>
      </c>
      <c r="E101" s="17" t="s">
        <v>20</v>
      </c>
      <c r="F101" s="17"/>
      <c r="G101" s="3"/>
      <c r="H101" s="3"/>
      <c r="I101" s="9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59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279</v>
      </c>
      <c r="C102" s="18">
        <v>1965</v>
      </c>
      <c r="D102" s="18" t="s">
        <v>22</v>
      </c>
      <c r="E102" s="17" t="s">
        <v>20</v>
      </c>
      <c r="F102" s="17"/>
      <c r="G102" s="18"/>
      <c r="H102" s="18"/>
      <c r="I102" s="7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323</v>
      </c>
      <c r="C103" s="18">
        <v>2007</v>
      </c>
      <c r="D103" s="18">
        <v>1</v>
      </c>
      <c r="E103" s="17" t="s">
        <v>20</v>
      </c>
      <c r="F103" s="17" t="s">
        <v>21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87</v>
      </c>
      <c r="C104" s="18">
        <v>2005</v>
      </c>
      <c r="D104" s="18" t="s">
        <v>22</v>
      </c>
      <c r="E104" s="17" t="s">
        <v>20</v>
      </c>
      <c r="F104" s="17" t="s">
        <v>21</v>
      </c>
      <c r="G104" s="3"/>
      <c r="H104" s="3"/>
      <c r="I104" s="9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9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317</v>
      </c>
      <c r="C105" s="18">
        <v>1970</v>
      </c>
      <c r="D105" s="18">
        <v>1</v>
      </c>
      <c r="E105" s="17" t="s">
        <v>20</v>
      </c>
      <c r="F105" s="17"/>
      <c r="G105" s="18"/>
      <c r="H105" s="18"/>
      <c r="I105" s="7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103</v>
      </c>
      <c r="C106" s="18">
        <v>1991</v>
      </c>
      <c r="D106" s="18">
        <v>2</v>
      </c>
      <c r="E106" s="17" t="s">
        <v>20</v>
      </c>
      <c r="F106" s="17" t="s">
        <v>40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59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88</v>
      </c>
      <c r="C107" s="18">
        <v>2004</v>
      </c>
      <c r="D107" s="18">
        <v>1</v>
      </c>
      <c r="E107" s="17" t="s">
        <v>20</v>
      </c>
      <c r="F107" s="17" t="s">
        <v>21</v>
      </c>
      <c r="G107" s="3"/>
      <c r="H107" s="3"/>
      <c r="I107" s="9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59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260</v>
      </c>
      <c r="C108" s="18">
        <v>2008</v>
      </c>
      <c r="D108" s="18" t="s">
        <v>19</v>
      </c>
      <c r="E108" s="17" t="s">
        <v>20</v>
      </c>
      <c r="F108" s="17" t="s">
        <v>21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258</v>
      </c>
      <c r="C109" s="18">
        <v>2009</v>
      </c>
      <c r="D109" s="18">
        <v>3</v>
      </c>
      <c r="E109" s="17" t="s">
        <v>20</v>
      </c>
      <c r="F109" s="17" t="s">
        <v>21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389</v>
      </c>
      <c r="C110" s="18">
        <v>2009</v>
      </c>
      <c r="D110" s="18">
        <v>2</v>
      </c>
      <c r="E110" s="17" t="s">
        <v>20</v>
      </c>
      <c r="F110" s="17" t="s">
        <v>21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515</v>
      </c>
      <c r="C111" s="18">
        <v>2008</v>
      </c>
      <c r="D111" s="18" t="s">
        <v>19</v>
      </c>
      <c r="E111" s="17" t="s">
        <v>20</v>
      </c>
      <c r="F111" s="17" t="s">
        <v>482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68</v>
      </c>
      <c r="C112" s="18">
        <v>2002</v>
      </c>
      <c r="D112" s="18" t="s">
        <v>22</v>
      </c>
      <c r="E112" s="17" t="s">
        <v>35</v>
      </c>
      <c r="F112" s="17" t="s">
        <v>36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59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113</v>
      </c>
      <c r="C113" s="18">
        <v>2006</v>
      </c>
      <c r="D113" s="18">
        <v>1</v>
      </c>
      <c r="E113" s="17" t="s">
        <v>20</v>
      </c>
      <c r="F113" s="17" t="s">
        <v>21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59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505</v>
      </c>
      <c r="C114" s="18">
        <v>2013</v>
      </c>
      <c r="D114" s="18" t="s">
        <v>19</v>
      </c>
      <c r="E114" s="17" t="s">
        <v>20</v>
      </c>
      <c r="F114" s="17" t="s">
        <v>474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357</v>
      </c>
      <c r="C115" s="18">
        <v>1966</v>
      </c>
      <c r="D115" s="18" t="s">
        <v>22</v>
      </c>
      <c r="E115" s="17" t="s">
        <v>20</v>
      </c>
      <c r="F115" s="17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446</v>
      </c>
      <c r="C116" s="18">
        <v>2010</v>
      </c>
      <c r="D116" s="18" t="s">
        <v>19</v>
      </c>
      <c r="E116" s="17" t="s">
        <v>20</v>
      </c>
      <c r="F116" s="17" t="s">
        <v>21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444</v>
      </c>
      <c r="C117" s="18">
        <v>2011</v>
      </c>
      <c r="D117" s="18" t="s">
        <v>19</v>
      </c>
      <c r="E117" s="17" t="s">
        <v>20</v>
      </c>
      <c r="F117" s="17" t="s">
        <v>141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443</v>
      </c>
      <c r="C118" s="18">
        <v>2010</v>
      </c>
      <c r="D118" s="18" t="s">
        <v>19</v>
      </c>
      <c r="E118" s="17" t="s">
        <v>20</v>
      </c>
      <c r="F118" s="17" t="s">
        <v>59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620</v>
      </c>
      <c r="C119" s="18">
        <v>2009</v>
      </c>
      <c r="D119" s="18" t="s">
        <v>19</v>
      </c>
      <c r="E119" s="17" t="s">
        <v>20</v>
      </c>
      <c r="F119" s="17" t="s">
        <v>621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514</v>
      </c>
      <c r="C120" s="18">
        <v>2010</v>
      </c>
      <c r="D120" s="18" t="s">
        <v>19</v>
      </c>
      <c r="E120" s="17" t="s">
        <v>20</v>
      </c>
      <c r="F120" s="17" t="s">
        <v>247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542</v>
      </c>
      <c r="C121" s="18">
        <v>2013</v>
      </c>
      <c r="D121" s="18" t="s">
        <v>115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502</v>
      </c>
      <c r="C122" s="18">
        <v>2013</v>
      </c>
      <c r="D122" s="18" t="s">
        <v>19</v>
      </c>
      <c r="E122" s="17" t="s">
        <v>20</v>
      </c>
      <c r="F122" s="17" t="s">
        <v>482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541</v>
      </c>
      <c r="C123" s="18">
        <v>2012</v>
      </c>
      <c r="D123" s="18" t="s">
        <v>115</v>
      </c>
      <c r="E123" s="17" t="s">
        <v>20</v>
      </c>
      <c r="F123" s="17" t="s">
        <v>109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544</v>
      </c>
      <c r="C124" s="18">
        <v>2012</v>
      </c>
      <c r="D124" s="18" t="s">
        <v>115</v>
      </c>
      <c r="E124" s="17" t="s">
        <v>20</v>
      </c>
      <c r="F124" s="17" t="s">
        <v>109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552</v>
      </c>
      <c r="C125" s="18">
        <v>2012</v>
      </c>
      <c r="D125" s="18" t="s">
        <v>115</v>
      </c>
      <c r="E125" s="17" t="s">
        <v>20</v>
      </c>
      <c r="F125" s="17" t="s">
        <v>109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603</v>
      </c>
      <c r="C126" s="18">
        <v>2014</v>
      </c>
      <c r="D126" s="18" t="s">
        <v>115</v>
      </c>
      <c r="E126" s="17" t="s">
        <v>20</v>
      </c>
      <c r="F126" s="17" t="s">
        <v>580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612</v>
      </c>
      <c r="C127" s="18">
        <v>2013</v>
      </c>
      <c r="D127" s="18" t="s">
        <v>19</v>
      </c>
      <c r="E127" s="17" t="s">
        <v>20</v>
      </c>
      <c r="F127" s="17" t="s">
        <v>141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58</v>
      </c>
      <c r="C128" s="18">
        <v>2003</v>
      </c>
      <c r="D128" s="18">
        <v>1</v>
      </c>
      <c r="E128" s="17" t="s">
        <v>20</v>
      </c>
      <c r="F128" s="17" t="s">
        <v>59</v>
      </c>
      <c r="G128" s="3"/>
      <c r="H128" s="3"/>
      <c r="I128" s="9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59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468</v>
      </c>
      <c r="C129" s="18">
        <v>1992</v>
      </c>
      <c r="D129" s="18">
        <v>2</v>
      </c>
      <c r="E129" s="17" t="s">
        <v>20</v>
      </c>
      <c r="F129" s="17" t="s">
        <v>356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315</v>
      </c>
      <c r="C130" s="18">
        <v>1995</v>
      </c>
      <c r="D130" s="18" t="s">
        <v>22</v>
      </c>
      <c r="E130" s="17" t="s">
        <v>35</v>
      </c>
      <c r="F130" s="17" t="s">
        <v>36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360</v>
      </c>
      <c r="C131" s="18">
        <v>1979</v>
      </c>
      <c r="D131" s="18">
        <v>1</v>
      </c>
      <c r="E131" s="17" t="s">
        <v>20</v>
      </c>
      <c r="F131" s="17" t="s">
        <v>361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112</v>
      </c>
      <c r="C132" s="18">
        <v>2004</v>
      </c>
      <c r="D132" s="18">
        <v>1</v>
      </c>
      <c r="E132" s="17" t="s">
        <v>20</v>
      </c>
      <c r="F132" s="17" t="s">
        <v>109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251</v>
      </c>
      <c r="C133" s="18">
        <v>2010</v>
      </c>
      <c r="D133" s="18" t="s">
        <v>19</v>
      </c>
      <c r="E133" s="17" t="s">
        <v>20</v>
      </c>
      <c r="F133" s="17" t="s">
        <v>247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437</v>
      </c>
      <c r="C134" s="18">
        <v>2011</v>
      </c>
      <c r="D134" s="18" t="s">
        <v>438</v>
      </c>
      <c r="E134" s="17" t="s">
        <v>20</v>
      </c>
      <c r="F134" s="17" t="s">
        <v>247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77</v>
      </c>
      <c r="C135" s="18">
        <v>1985</v>
      </c>
      <c r="D135" s="18" t="s">
        <v>22</v>
      </c>
      <c r="E135" s="17" t="s">
        <v>20</v>
      </c>
      <c r="F135" s="1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59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110</v>
      </c>
      <c r="C136" s="18">
        <v>2006</v>
      </c>
      <c r="D136" s="18">
        <v>3</v>
      </c>
      <c r="E136" s="17" t="s">
        <v>20</v>
      </c>
      <c r="F136" s="17" t="s">
        <v>21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59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457</v>
      </c>
      <c r="C137" s="18">
        <v>2007</v>
      </c>
      <c r="D137" s="18">
        <v>3</v>
      </c>
      <c r="E137" s="17" t="s">
        <v>35</v>
      </c>
      <c r="F137" s="17" t="s">
        <v>36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202</v>
      </c>
      <c r="C138" s="18">
        <v>2010</v>
      </c>
      <c r="D138" s="18" t="s">
        <v>19</v>
      </c>
      <c r="E138" s="17" t="s">
        <v>35</v>
      </c>
      <c r="F138" s="17" t="s">
        <v>36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267</v>
      </c>
      <c r="C139" s="18">
        <v>2009</v>
      </c>
      <c r="D139" s="18">
        <v>3</v>
      </c>
      <c r="E139" s="17" t="s">
        <v>20</v>
      </c>
      <c r="F139" s="17" t="s">
        <v>109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545</v>
      </c>
      <c r="C140" s="18">
        <v>2012</v>
      </c>
      <c r="D140" s="18" t="s">
        <v>115</v>
      </c>
      <c r="E140" s="17" t="s">
        <v>20</v>
      </c>
      <c r="F140" s="17" t="s">
        <v>109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424</v>
      </c>
      <c r="C141" s="18">
        <v>2010</v>
      </c>
      <c r="D141" s="18" t="s">
        <v>28</v>
      </c>
      <c r="E141" s="17" t="s">
        <v>35</v>
      </c>
      <c r="F141" s="17" t="s">
        <v>328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263</v>
      </c>
      <c r="C142" s="18">
        <v>2008</v>
      </c>
      <c r="D142" s="18" t="s">
        <v>19</v>
      </c>
      <c r="E142" s="17" t="s">
        <v>20</v>
      </c>
      <c r="F142" s="17" t="s">
        <v>21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425</v>
      </c>
      <c r="C143" s="18">
        <v>2010</v>
      </c>
      <c r="D143" s="18" t="s">
        <v>28</v>
      </c>
      <c r="E143" s="17" t="s">
        <v>35</v>
      </c>
      <c r="F143" s="17" t="s">
        <v>328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426</v>
      </c>
      <c r="C144" s="18">
        <v>2010</v>
      </c>
      <c r="D144" s="18" t="s">
        <v>28</v>
      </c>
      <c r="E144" s="17" t="s">
        <v>35</v>
      </c>
      <c r="F144" s="17" t="s">
        <v>328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266</v>
      </c>
      <c r="C145" s="18">
        <v>2008</v>
      </c>
      <c r="D145" s="18" t="s">
        <v>115</v>
      </c>
      <c r="E145" s="17" t="s">
        <v>20</v>
      </c>
      <c r="F145" s="17" t="s">
        <v>109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495</v>
      </c>
      <c r="C146" s="18">
        <v>2013</v>
      </c>
      <c r="D146" s="18" t="s">
        <v>19</v>
      </c>
      <c r="E146" s="17" t="s">
        <v>20</v>
      </c>
      <c r="F146" s="17" t="s">
        <v>476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501</v>
      </c>
      <c r="C147" s="18">
        <v>2012</v>
      </c>
      <c r="D147" s="18" t="s">
        <v>19</v>
      </c>
      <c r="E147" s="17" t="s">
        <v>20</v>
      </c>
      <c r="F147" s="17" t="s">
        <v>474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508</v>
      </c>
      <c r="C148" s="18">
        <v>2012</v>
      </c>
      <c r="D148" s="18" t="s">
        <v>19</v>
      </c>
      <c r="E148" s="17" t="s">
        <v>20</v>
      </c>
      <c r="F148" s="17" t="s">
        <v>474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546</v>
      </c>
      <c r="C149" s="18">
        <v>2012</v>
      </c>
      <c r="D149" s="18" t="s">
        <v>19</v>
      </c>
      <c r="E149" s="17" t="s">
        <v>20</v>
      </c>
      <c r="F149" s="17" t="s">
        <v>547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64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558</v>
      </c>
      <c r="C150" s="18">
        <v>2011</v>
      </c>
      <c r="D150" s="18" t="s">
        <v>19</v>
      </c>
      <c r="E150" s="17" t="s">
        <v>20</v>
      </c>
      <c r="F150" s="17" t="s">
        <v>559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326</v>
      </c>
      <c r="C151" s="18">
        <v>1978</v>
      </c>
      <c r="D151" s="18" t="s">
        <v>22</v>
      </c>
      <c r="E151" s="17" t="s">
        <v>35</v>
      </c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64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111</v>
      </c>
      <c r="C152" s="18">
        <v>2007</v>
      </c>
      <c r="D152" s="18">
        <v>3</v>
      </c>
      <c r="E152" s="17" t="s">
        <v>20</v>
      </c>
      <c r="F152" s="17" t="s">
        <v>21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276</v>
      </c>
      <c r="C153" s="18">
        <v>1991</v>
      </c>
      <c r="D153" s="18">
        <v>1</v>
      </c>
      <c r="E153" s="17" t="s">
        <v>20</v>
      </c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430</v>
      </c>
      <c r="C154" s="18">
        <v>1987</v>
      </c>
      <c r="D154" s="18">
        <v>1</v>
      </c>
      <c r="E154" s="17" t="s">
        <v>20</v>
      </c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108</v>
      </c>
      <c r="C155" s="18">
        <v>2007</v>
      </c>
      <c r="D155" s="18">
        <v>1</v>
      </c>
      <c r="E155" s="17" t="s">
        <v>20</v>
      </c>
      <c r="F155" s="17" t="s">
        <v>109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548</v>
      </c>
      <c r="C156" s="18">
        <v>2013</v>
      </c>
      <c r="D156" s="18" t="s">
        <v>19</v>
      </c>
      <c r="E156" s="17" t="s">
        <v>20</v>
      </c>
      <c r="F156" s="17" t="s">
        <v>540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466</v>
      </c>
      <c r="C157" s="18">
        <v>1971</v>
      </c>
      <c r="D157" s="18" t="s">
        <v>38</v>
      </c>
      <c r="E157" s="17" t="s">
        <v>35</v>
      </c>
      <c r="F157" s="17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467</v>
      </c>
      <c r="C158" s="18">
        <v>1997</v>
      </c>
      <c r="D158" s="18">
        <v>1</v>
      </c>
      <c r="E158" s="17" t="s">
        <v>20</v>
      </c>
      <c r="F158" s="17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114</v>
      </c>
      <c r="C159" s="18">
        <v>2006</v>
      </c>
      <c r="D159" s="18" t="s">
        <v>115</v>
      </c>
      <c r="E159" s="17" t="s">
        <v>20</v>
      </c>
      <c r="F159" s="17" t="s">
        <v>21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59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194</v>
      </c>
      <c r="C160" s="18">
        <v>2008</v>
      </c>
      <c r="D160" s="18" t="s">
        <v>19</v>
      </c>
      <c r="E160" s="17" t="s">
        <v>35</v>
      </c>
      <c r="F160" s="17" t="s">
        <v>36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338</v>
      </c>
      <c r="C161" s="18">
        <v>2006</v>
      </c>
      <c r="D161" s="18" t="s">
        <v>19</v>
      </c>
      <c r="E161" s="17" t="s">
        <v>20</v>
      </c>
      <c r="F161" s="17" t="s">
        <v>141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330</v>
      </c>
      <c r="C162" s="18">
        <v>2007</v>
      </c>
      <c r="D162" s="18" t="s">
        <v>115</v>
      </c>
      <c r="E162" s="17" t="s">
        <v>20</v>
      </c>
      <c r="F162" s="17" t="s">
        <v>21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204</v>
      </c>
      <c r="C163" s="18">
        <v>2010</v>
      </c>
      <c r="D163" s="18" t="s">
        <v>19</v>
      </c>
      <c r="E163" s="17" t="s">
        <v>35</v>
      </c>
      <c r="F163" s="17" t="s">
        <v>36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200</v>
      </c>
      <c r="C164" s="18">
        <v>2006</v>
      </c>
      <c r="D164" s="18" t="s">
        <v>28</v>
      </c>
      <c r="E164" s="17" t="s">
        <v>35</v>
      </c>
      <c r="F164" s="17" t="s">
        <v>36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203</v>
      </c>
      <c r="C165" s="18">
        <v>2007</v>
      </c>
      <c r="D165" s="18" t="s">
        <v>28</v>
      </c>
      <c r="E165" s="17" t="s">
        <v>35</v>
      </c>
      <c r="F165" s="17" t="s">
        <v>36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455</v>
      </c>
      <c r="C166" s="18">
        <v>2007</v>
      </c>
      <c r="D166" s="18" t="s">
        <v>19</v>
      </c>
      <c r="E166" s="17" t="s">
        <v>35</v>
      </c>
      <c r="F166" s="17" t="s">
        <v>157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456</v>
      </c>
      <c r="C167" s="18">
        <v>2007</v>
      </c>
      <c r="D167" s="18" t="s">
        <v>19</v>
      </c>
      <c r="E167" s="17" t="s">
        <v>35</v>
      </c>
      <c r="F167" s="17" t="s">
        <v>157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460</v>
      </c>
      <c r="C168" s="18">
        <v>2007</v>
      </c>
      <c r="D168" s="18" t="s">
        <v>28</v>
      </c>
      <c r="E168" s="17" t="s">
        <v>20</v>
      </c>
      <c r="F168" s="17" t="s">
        <v>21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264</v>
      </c>
      <c r="C169" s="18">
        <v>2009</v>
      </c>
      <c r="D169" s="18" t="s">
        <v>28</v>
      </c>
      <c r="E169" s="17" t="s">
        <v>20</v>
      </c>
      <c r="F169" s="17" t="s">
        <v>109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329</v>
      </c>
      <c r="C170" s="18">
        <v>2007</v>
      </c>
      <c r="D170" s="18" t="s">
        <v>115</v>
      </c>
      <c r="E170" s="21" t="s">
        <v>20</v>
      </c>
      <c r="F170" s="17" t="s">
        <v>21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64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516</v>
      </c>
      <c r="C171" s="18">
        <v>2009</v>
      </c>
      <c r="D171" s="18" t="s">
        <v>19</v>
      </c>
      <c r="E171" s="17" t="s">
        <v>20</v>
      </c>
      <c r="F171" s="17" t="s">
        <v>517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91</v>
      </c>
      <c r="C172" s="18">
        <v>2002</v>
      </c>
      <c r="D172" s="18">
        <v>1</v>
      </c>
      <c r="E172" s="17" t="s">
        <v>35</v>
      </c>
      <c r="F172" s="17" t="s">
        <v>36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167</v>
      </c>
      <c r="C173" s="18">
        <v>2006</v>
      </c>
      <c r="D173" s="18" t="s">
        <v>28</v>
      </c>
      <c r="E173" s="17" t="s">
        <v>20</v>
      </c>
      <c r="F173" s="17" t="s">
        <v>21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59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107</v>
      </c>
      <c r="C174" s="18">
        <v>2006</v>
      </c>
      <c r="D174" s="18" t="s">
        <v>28</v>
      </c>
      <c r="E174" s="17" t="s">
        <v>20</v>
      </c>
      <c r="F174" s="17" t="s">
        <v>21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59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69</v>
      </c>
      <c r="C175" s="18">
        <v>2003</v>
      </c>
      <c r="D175" s="18">
        <v>3</v>
      </c>
      <c r="E175" s="17" t="s">
        <v>20</v>
      </c>
      <c r="F175" s="17" t="s">
        <v>21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59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282</v>
      </c>
      <c r="C176" s="18">
        <v>1990</v>
      </c>
      <c r="D176" s="18" t="s">
        <v>22</v>
      </c>
      <c r="E176" s="17" t="s">
        <v>20</v>
      </c>
      <c r="F176" s="1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423</v>
      </c>
      <c r="C177" s="18">
        <v>2002</v>
      </c>
      <c r="D177" s="18">
        <v>3</v>
      </c>
      <c r="E177" s="17" t="s">
        <v>20</v>
      </c>
      <c r="F177" s="17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119</v>
      </c>
      <c r="C178" s="18">
        <v>2005</v>
      </c>
      <c r="D178" s="18" t="s">
        <v>30</v>
      </c>
      <c r="E178" s="17" t="s">
        <v>20</v>
      </c>
      <c r="F178" s="17" t="s">
        <v>21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59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190</v>
      </c>
      <c r="C179" s="18">
        <v>2006</v>
      </c>
      <c r="D179" s="18" t="s">
        <v>28</v>
      </c>
      <c r="E179" s="17" t="s">
        <v>20</v>
      </c>
      <c r="F179" s="17" t="s">
        <v>21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199</v>
      </c>
      <c r="C180" s="18">
        <v>2008</v>
      </c>
      <c r="D180" s="18" t="s">
        <v>19</v>
      </c>
      <c r="E180" s="17" t="s">
        <v>35</v>
      </c>
      <c r="F180" s="17" t="s">
        <v>36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262</v>
      </c>
      <c r="C181" s="18">
        <v>2009</v>
      </c>
      <c r="D181" s="18" t="s">
        <v>19</v>
      </c>
      <c r="E181" s="17" t="s">
        <v>20</v>
      </c>
      <c r="F181" s="17" t="s">
        <v>109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93</v>
      </c>
      <c r="C182" s="18">
        <v>2004</v>
      </c>
      <c r="D182" s="18" t="s">
        <v>28</v>
      </c>
      <c r="E182" s="17" t="s">
        <v>20</v>
      </c>
      <c r="F182" s="17" t="s">
        <v>21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59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57</v>
      </c>
      <c r="C183" s="18">
        <v>2003</v>
      </c>
      <c r="D183" s="18" t="s">
        <v>22</v>
      </c>
      <c r="E183" s="17" t="s">
        <v>35</v>
      </c>
      <c r="F183" s="17" t="s">
        <v>36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59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280</v>
      </c>
      <c r="C184" s="18">
        <v>1979</v>
      </c>
      <c r="D184" s="18">
        <v>1</v>
      </c>
      <c r="E184" s="17" t="s">
        <v>20</v>
      </c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94</v>
      </c>
      <c r="C185" s="18">
        <v>2001</v>
      </c>
      <c r="D185" s="18" t="s">
        <v>30</v>
      </c>
      <c r="E185" s="17" t="s">
        <v>20</v>
      </c>
      <c r="F185" s="17" t="s">
        <v>21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59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75</v>
      </c>
      <c r="C186" s="18">
        <v>2003</v>
      </c>
      <c r="D186" s="18">
        <v>3</v>
      </c>
      <c r="E186" s="17" t="s">
        <v>20</v>
      </c>
      <c r="F186" s="17" t="s">
        <v>76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59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325</v>
      </c>
      <c r="C187" s="18">
        <v>1969</v>
      </c>
      <c r="D187" s="18" t="s">
        <v>22</v>
      </c>
      <c r="E187" s="17" t="s">
        <v>35</v>
      </c>
      <c r="F187" s="17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67</v>
      </c>
      <c r="C188" s="18">
        <v>1996</v>
      </c>
      <c r="D188" s="18">
        <v>2</v>
      </c>
      <c r="E188" s="17" t="s">
        <v>20</v>
      </c>
      <c r="F188" s="17" t="s">
        <v>33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59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153</v>
      </c>
      <c r="C189" s="18">
        <v>2004</v>
      </c>
      <c r="D189" s="18" t="s">
        <v>30</v>
      </c>
      <c r="E189" s="17" t="s">
        <v>35</v>
      </c>
      <c r="F189" s="17" t="s">
        <v>36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59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362</v>
      </c>
      <c r="C190" s="18">
        <v>2004</v>
      </c>
      <c r="D190" s="18" t="s">
        <v>30</v>
      </c>
      <c r="E190" s="17" t="s">
        <v>35</v>
      </c>
      <c r="F190" s="17" t="s">
        <v>157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21" t="s">
        <v>393</v>
      </c>
      <c r="C191" s="18">
        <v>1990</v>
      </c>
      <c r="D191" s="18" t="s">
        <v>19</v>
      </c>
      <c r="E191" s="17" t="s">
        <v>20</v>
      </c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394</v>
      </c>
      <c r="C192" s="18">
        <v>1986</v>
      </c>
      <c r="D192" s="18" t="s">
        <v>19</v>
      </c>
      <c r="E192" s="17" t="s">
        <v>20</v>
      </c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396</v>
      </c>
      <c r="C193" s="18">
        <v>2002</v>
      </c>
      <c r="D193" s="18" t="s">
        <v>19</v>
      </c>
      <c r="E193" s="17" t="s">
        <v>20</v>
      </c>
      <c r="F193" s="17" t="s">
        <v>21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397</v>
      </c>
      <c r="C194" s="18">
        <v>1997</v>
      </c>
      <c r="D194" s="18" t="s">
        <v>19</v>
      </c>
      <c r="E194" s="17" t="s">
        <v>20</v>
      </c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143</v>
      </c>
      <c r="C195" s="18">
        <v>2005</v>
      </c>
      <c r="D195" s="18" t="s">
        <v>28</v>
      </c>
      <c r="E195" s="17" t="s">
        <v>35</v>
      </c>
      <c r="F195" s="17" t="s">
        <v>36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59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166</v>
      </c>
      <c r="C196" s="18">
        <v>2005</v>
      </c>
      <c r="D196" s="18" t="s">
        <v>28</v>
      </c>
      <c r="E196" s="17" t="s">
        <v>20</v>
      </c>
      <c r="F196" s="17" t="s">
        <v>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59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382</v>
      </c>
      <c r="C197" s="18">
        <v>2009</v>
      </c>
      <c r="D197" s="18" t="s">
        <v>28</v>
      </c>
      <c r="E197" s="17" t="s">
        <v>20</v>
      </c>
      <c r="F197" s="17" t="s">
        <v>25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331</v>
      </c>
      <c r="C198" s="18">
        <v>2006</v>
      </c>
      <c r="D198" s="18" t="s">
        <v>19</v>
      </c>
      <c r="E198" s="17" t="s">
        <v>20</v>
      </c>
      <c r="F198" s="17" t="s">
        <v>59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334</v>
      </c>
      <c r="C199" s="18">
        <v>2005</v>
      </c>
      <c r="D199" s="18" t="s">
        <v>19</v>
      </c>
      <c r="E199" s="17" t="s">
        <v>20</v>
      </c>
      <c r="F199" s="17" t="s">
        <v>59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510</v>
      </c>
      <c r="C200" s="18">
        <v>2010</v>
      </c>
      <c r="D200" s="18" t="s">
        <v>19</v>
      </c>
      <c r="E200" s="17" t="s">
        <v>20</v>
      </c>
      <c r="F200" s="17" t="s">
        <v>21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383</v>
      </c>
      <c r="C201" s="18">
        <v>2009</v>
      </c>
      <c r="D201" s="18" t="s">
        <v>19</v>
      </c>
      <c r="E201" s="17" t="s">
        <v>20</v>
      </c>
      <c r="F201" s="17" t="s">
        <v>25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256</v>
      </c>
      <c r="C202" s="18">
        <v>2010</v>
      </c>
      <c r="D202" s="18" t="s">
        <v>19</v>
      </c>
      <c r="E202" s="17" t="s">
        <v>20</v>
      </c>
      <c r="F202" s="17" t="s">
        <v>59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384</v>
      </c>
      <c r="C203" s="18">
        <v>2010</v>
      </c>
      <c r="D203" s="18" t="s">
        <v>19</v>
      </c>
      <c r="E203" s="17" t="s">
        <v>20</v>
      </c>
      <c r="F203" s="17" t="s">
        <v>21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385</v>
      </c>
      <c r="C204" s="18">
        <v>2010</v>
      </c>
      <c r="D204" s="18" t="s">
        <v>19</v>
      </c>
      <c r="E204" s="17" t="s">
        <v>20</v>
      </c>
      <c r="F204" s="17" t="s">
        <v>21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386</v>
      </c>
      <c r="C205" s="18">
        <v>2010</v>
      </c>
      <c r="D205" s="18" t="s">
        <v>19</v>
      </c>
      <c r="E205" s="17" t="s">
        <v>20</v>
      </c>
      <c r="F205" s="17" t="s">
        <v>21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202</v>
      </c>
      <c r="C206" s="18">
        <v>2010</v>
      </c>
      <c r="D206" s="18" t="s">
        <v>19</v>
      </c>
      <c r="E206" s="17" t="s">
        <v>20</v>
      </c>
      <c r="F206" s="17" t="s">
        <v>36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80</v>
      </c>
      <c r="C207" s="18">
        <v>1988</v>
      </c>
      <c r="D207" s="18" t="s">
        <v>22</v>
      </c>
      <c r="E207" s="17" t="s">
        <v>20</v>
      </c>
      <c r="F207" s="1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59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79</v>
      </c>
      <c r="C208" s="18">
        <v>1990</v>
      </c>
      <c r="D208" s="18" t="s">
        <v>22</v>
      </c>
      <c r="E208" s="17" t="s">
        <v>20</v>
      </c>
      <c r="F208" s="1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59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90</v>
      </c>
      <c r="C209" s="18">
        <v>1985</v>
      </c>
      <c r="D209" s="18">
        <v>1</v>
      </c>
      <c r="E209" s="17" t="s">
        <v>20</v>
      </c>
      <c r="F209" s="1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59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92</v>
      </c>
      <c r="C210" s="18">
        <v>2003</v>
      </c>
      <c r="D210" s="18" t="s">
        <v>30</v>
      </c>
      <c r="E210" s="17" t="s">
        <v>20</v>
      </c>
      <c r="F210" s="17" t="s">
        <v>21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59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78</v>
      </c>
      <c r="C211" s="18">
        <v>1995</v>
      </c>
      <c r="D211" s="18">
        <v>3</v>
      </c>
      <c r="E211" s="17" t="s">
        <v>20</v>
      </c>
      <c r="F211" s="17" t="s">
        <v>33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59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98</v>
      </c>
      <c r="C212" s="18">
        <v>1995</v>
      </c>
      <c r="D212" s="18" t="s">
        <v>19</v>
      </c>
      <c r="E212" s="17" t="s">
        <v>20</v>
      </c>
      <c r="F212" s="17" t="s">
        <v>33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59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277</v>
      </c>
      <c r="C213" s="18">
        <v>1961</v>
      </c>
      <c r="D213" s="18">
        <v>2</v>
      </c>
      <c r="E213" s="17" t="s">
        <v>20</v>
      </c>
      <c r="F213" s="17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89</v>
      </c>
      <c r="C214" s="18">
        <v>1971</v>
      </c>
      <c r="D214" s="18">
        <v>2</v>
      </c>
      <c r="E214" s="17" t="s">
        <v>20</v>
      </c>
      <c r="F214" s="1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59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327</v>
      </c>
      <c r="C215" s="18">
        <v>2001</v>
      </c>
      <c r="D215" s="18">
        <v>3</v>
      </c>
      <c r="E215" s="17" t="s">
        <v>35</v>
      </c>
      <c r="F215" s="17" t="s">
        <v>328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63</v>
      </c>
      <c r="C216" s="18">
        <v>1995</v>
      </c>
      <c r="D216" s="18">
        <v>2</v>
      </c>
      <c r="E216" s="17" t="s">
        <v>20</v>
      </c>
      <c r="F216" s="1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59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64</v>
      </c>
      <c r="C217" s="18">
        <v>1987</v>
      </c>
      <c r="D217" s="18">
        <v>2</v>
      </c>
      <c r="E217" s="17" t="s">
        <v>20</v>
      </c>
      <c r="F217" s="1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59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96</v>
      </c>
      <c r="C218" s="18">
        <v>1969</v>
      </c>
      <c r="D218" s="18">
        <v>3</v>
      </c>
      <c r="E218" s="17" t="s">
        <v>20</v>
      </c>
      <c r="F218" s="1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59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310</v>
      </c>
      <c r="C219" s="18">
        <v>1996</v>
      </c>
      <c r="D219" s="18" t="s">
        <v>22</v>
      </c>
      <c r="E219" s="17" t="s">
        <v>20</v>
      </c>
      <c r="F219" s="17" t="s">
        <v>311</v>
      </c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316</v>
      </c>
      <c r="C220" s="18">
        <v>1962</v>
      </c>
      <c r="D220" s="18" t="s">
        <v>38</v>
      </c>
      <c r="E220" s="17" t="s">
        <v>20</v>
      </c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101</v>
      </c>
      <c r="C221" s="18">
        <v>1996</v>
      </c>
      <c r="D221" s="18">
        <v>3</v>
      </c>
      <c r="E221" s="17" t="s">
        <v>20</v>
      </c>
      <c r="F221" s="17" t="s">
        <v>33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59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278</v>
      </c>
      <c r="C222" s="18">
        <v>2001</v>
      </c>
      <c r="D222" s="18">
        <v>3</v>
      </c>
      <c r="E222" s="17" t="s">
        <v>20</v>
      </c>
      <c r="F222" s="17" t="s">
        <v>109</v>
      </c>
      <c r="G222" s="17"/>
      <c r="H222" s="17"/>
      <c r="I222" s="18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283</v>
      </c>
      <c r="C223" s="17"/>
      <c r="D223" s="18" t="s">
        <v>19</v>
      </c>
      <c r="E223" s="17" t="s">
        <v>20</v>
      </c>
      <c r="F223" s="17" t="s">
        <v>33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83</v>
      </c>
      <c r="C224" s="18">
        <v>2003</v>
      </c>
      <c r="D224" s="18" t="s">
        <v>19</v>
      </c>
      <c r="E224" s="17" t="s">
        <v>20</v>
      </c>
      <c r="F224" s="17" t="s">
        <v>21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59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151</v>
      </c>
      <c r="C225" s="18">
        <v>2003</v>
      </c>
      <c r="D225" s="18" t="s">
        <v>30</v>
      </c>
      <c r="E225" s="17" t="s">
        <v>20</v>
      </c>
      <c r="F225" s="17" t="s">
        <v>40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59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147</v>
      </c>
      <c r="C226" s="18">
        <v>2005</v>
      </c>
      <c r="D226" s="18" t="s">
        <v>28</v>
      </c>
      <c r="E226" s="17" t="s">
        <v>35</v>
      </c>
      <c r="F226" s="17" t="s">
        <v>157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59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284</v>
      </c>
      <c r="C227" s="18">
        <v>1951</v>
      </c>
      <c r="D227" s="18">
        <v>1</v>
      </c>
      <c r="E227" s="17" t="s">
        <v>20</v>
      </c>
      <c r="F227" s="17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189</v>
      </c>
      <c r="C228" s="18">
        <v>2006</v>
      </c>
      <c r="D228" s="18" t="s">
        <v>28</v>
      </c>
      <c r="E228" s="17" t="s">
        <v>35</v>
      </c>
      <c r="F228" s="17" t="s">
        <v>36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191</v>
      </c>
      <c r="C229" s="18">
        <v>2006</v>
      </c>
      <c r="D229" s="18" t="s">
        <v>28</v>
      </c>
      <c r="E229" s="17" t="s">
        <v>35</v>
      </c>
      <c r="F229" s="17" t="s">
        <v>36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197</v>
      </c>
      <c r="C230" s="18">
        <v>2006</v>
      </c>
      <c r="D230" s="18" t="s">
        <v>28</v>
      </c>
      <c r="E230" s="17" t="s">
        <v>35</v>
      </c>
      <c r="F230" s="17" t="s">
        <v>36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152</v>
      </c>
      <c r="C231" s="18">
        <v>2003</v>
      </c>
      <c r="D231" s="18" t="s">
        <v>28</v>
      </c>
      <c r="E231" s="17" t="s">
        <v>35</v>
      </c>
      <c r="F231" s="17" t="s">
        <v>157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59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155</v>
      </c>
      <c r="C232" s="18">
        <v>2002</v>
      </c>
      <c r="D232" s="18" t="s">
        <v>28</v>
      </c>
      <c r="E232" s="17" t="s">
        <v>35</v>
      </c>
      <c r="F232" s="17" t="s">
        <v>157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59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156</v>
      </c>
      <c r="C233" s="18">
        <v>2002</v>
      </c>
      <c r="D233" s="18" t="s">
        <v>28</v>
      </c>
      <c r="E233" s="17" t="s">
        <v>35</v>
      </c>
      <c r="F233" s="17" t="s">
        <v>36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59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349</v>
      </c>
      <c r="C234" s="18">
        <v>2007</v>
      </c>
      <c r="D234" s="18" t="s">
        <v>19</v>
      </c>
      <c r="E234" s="17" t="s">
        <v>20</v>
      </c>
      <c r="F234" s="17" t="s">
        <v>21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339</v>
      </c>
      <c r="C235" s="18">
        <v>2006</v>
      </c>
      <c r="D235" s="18" t="s">
        <v>19</v>
      </c>
      <c r="E235" s="17" t="s">
        <v>20</v>
      </c>
      <c r="F235" s="17" t="s">
        <v>21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164</v>
      </c>
      <c r="C236" s="18">
        <v>2006</v>
      </c>
      <c r="D236" s="18" t="s">
        <v>28</v>
      </c>
      <c r="E236" s="17" t="s">
        <v>20</v>
      </c>
      <c r="F236" s="17" t="s">
        <v>21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59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144</v>
      </c>
      <c r="C237" s="18">
        <v>2004</v>
      </c>
      <c r="D237" s="18" t="s">
        <v>28</v>
      </c>
      <c r="E237" s="17" t="s">
        <v>35</v>
      </c>
      <c r="F237" s="17" t="s">
        <v>157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59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146</v>
      </c>
      <c r="C238" s="18">
        <v>2005</v>
      </c>
      <c r="D238" s="18" t="s">
        <v>28</v>
      </c>
      <c r="E238" s="17" t="s">
        <v>35</v>
      </c>
      <c r="F238" s="17" t="s">
        <v>36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59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192</v>
      </c>
      <c r="C239" s="18">
        <v>2008</v>
      </c>
      <c r="D239" s="18" t="s">
        <v>19</v>
      </c>
      <c r="E239" s="17" t="s">
        <v>35</v>
      </c>
      <c r="F239" s="17" t="s">
        <v>193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196</v>
      </c>
      <c r="C240" s="18">
        <v>2008</v>
      </c>
      <c r="D240" s="18" t="s">
        <v>28</v>
      </c>
      <c r="E240" s="17" t="s">
        <v>35</v>
      </c>
      <c r="F240" s="17" t="s">
        <v>36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66</v>
      </c>
      <c r="C241" s="18">
        <v>2003</v>
      </c>
      <c r="D241" s="18" t="s">
        <v>28</v>
      </c>
      <c r="E241" s="17" t="s">
        <v>20</v>
      </c>
      <c r="F241" s="17" t="s">
        <v>21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59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97</v>
      </c>
      <c r="C242" s="18">
        <v>2003</v>
      </c>
      <c r="D242" s="18" t="s">
        <v>28</v>
      </c>
      <c r="E242" s="17" t="s">
        <v>20</v>
      </c>
      <c r="F242" s="17" t="s">
        <v>21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59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81</v>
      </c>
      <c r="C243" s="18">
        <v>1991</v>
      </c>
      <c r="D243" s="18">
        <v>2</v>
      </c>
      <c r="E243" s="17" t="s">
        <v>20</v>
      </c>
      <c r="F243" s="17" t="s">
        <v>33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59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106</v>
      </c>
      <c r="C244" s="18">
        <v>1954</v>
      </c>
      <c r="D244" s="18" t="s">
        <v>22</v>
      </c>
      <c r="E244" s="17" t="s">
        <v>20</v>
      </c>
      <c r="F244" s="1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59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116</v>
      </c>
      <c r="C245" s="18">
        <v>2005</v>
      </c>
      <c r="D245" s="18" t="s">
        <v>19</v>
      </c>
      <c r="E245" s="17" t="s">
        <v>20</v>
      </c>
      <c r="F245" s="17" t="s">
        <v>21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59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252</v>
      </c>
      <c r="C246" s="18">
        <v>2008</v>
      </c>
      <c r="D246" s="18" t="s">
        <v>19</v>
      </c>
      <c r="E246" s="17" t="s">
        <v>20</v>
      </c>
      <c r="F246" s="17" t="s">
        <v>21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253</v>
      </c>
      <c r="C247" s="18">
        <v>2008</v>
      </c>
      <c r="D247" s="18" t="s">
        <v>115</v>
      </c>
      <c r="E247" s="17" t="s">
        <v>20</v>
      </c>
      <c r="F247" s="17" t="s">
        <v>21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261</v>
      </c>
      <c r="C248" s="18">
        <v>2008</v>
      </c>
      <c r="D248" s="18" t="s">
        <v>19</v>
      </c>
      <c r="E248" s="17" t="s">
        <v>20</v>
      </c>
      <c r="F248" s="17" t="s">
        <v>248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249</v>
      </c>
      <c r="C249" s="18">
        <v>2009</v>
      </c>
      <c r="D249" s="18" t="s">
        <v>19</v>
      </c>
      <c r="E249" s="17" t="s">
        <v>20</v>
      </c>
      <c r="F249" s="17" t="s">
        <v>59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417</v>
      </c>
      <c r="C250" s="18">
        <v>2010</v>
      </c>
      <c r="D250" s="18" t="s">
        <v>19</v>
      </c>
      <c r="E250" s="17" t="s">
        <v>20</v>
      </c>
      <c r="F250" s="17" t="s">
        <v>21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255</v>
      </c>
      <c r="C251" s="18">
        <v>2010</v>
      </c>
      <c r="D251" s="18" t="s">
        <v>19</v>
      </c>
      <c r="E251" s="17" t="s">
        <v>20</v>
      </c>
      <c r="F251" s="17" t="s">
        <v>21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275</v>
      </c>
      <c r="C252" s="18">
        <v>1990</v>
      </c>
      <c r="D252" s="18">
        <v>2</v>
      </c>
      <c r="E252" s="17" t="s">
        <v>20</v>
      </c>
      <c r="F252" s="17"/>
      <c r="G252" s="17"/>
      <c r="H252" s="17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312</v>
      </c>
      <c r="C253" s="18">
        <v>1989</v>
      </c>
      <c r="D253" s="18">
        <v>1</v>
      </c>
      <c r="E253" s="17" t="s">
        <v>20</v>
      </c>
      <c r="F253" s="17" t="s">
        <v>313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314</v>
      </c>
      <c r="C254" s="18">
        <v>1995</v>
      </c>
      <c r="D254" s="18">
        <v>2</v>
      </c>
      <c r="E254" s="17" t="s">
        <v>20</v>
      </c>
      <c r="F254" s="17" t="s">
        <v>313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318</v>
      </c>
      <c r="C255" s="18">
        <v>1984</v>
      </c>
      <c r="D255" s="18" t="s">
        <v>19</v>
      </c>
      <c r="E255" s="17" t="s">
        <v>20</v>
      </c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332</v>
      </c>
      <c r="C256" s="18">
        <v>2008</v>
      </c>
      <c r="D256" s="18" t="s">
        <v>19</v>
      </c>
      <c r="E256" s="17" t="s">
        <v>20</v>
      </c>
      <c r="F256" s="17" t="s">
        <v>21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335</v>
      </c>
      <c r="C257" s="18">
        <v>2005</v>
      </c>
      <c r="D257" s="18" t="s">
        <v>115</v>
      </c>
      <c r="E257" s="17" t="s">
        <v>20</v>
      </c>
      <c r="F257" s="17" t="s">
        <v>21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336</v>
      </c>
      <c r="C258" s="18">
        <v>2004</v>
      </c>
      <c r="D258" s="18" t="s">
        <v>19</v>
      </c>
      <c r="E258" s="17" t="s">
        <v>20</v>
      </c>
      <c r="F258" s="17" t="s">
        <v>59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337</v>
      </c>
      <c r="C259" s="18">
        <v>2003</v>
      </c>
      <c r="D259" s="18" t="s">
        <v>19</v>
      </c>
      <c r="E259" s="17" t="s">
        <v>20</v>
      </c>
      <c r="F259" s="17" t="s">
        <v>59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355</v>
      </c>
      <c r="C260" s="18">
        <v>1998</v>
      </c>
      <c r="D260" s="18" t="s">
        <v>22</v>
      </c>
      <c r="E260" s="17" t="s">
        <v>20</v>
      </c>
      <c r="F260" s="17" t="s">
        <v>356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358</v>
      </c>
      <c r="C261" s="18">
        <v>1966</v>
      </c>
      <c r="D261" s="18" t="s">
        <v>22</v>
      </c>
      <c r="E261" s="17" t="s">
        <v>20</v>
      </c>
      <c r="F261" s="17" t="s">
        <v>359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257</v>
      </c>
      <c r="C262" s="18">
        <v>2010</v>
      </c>
      <c r="D262" s="18" t="s">
        <v>19</v>
      </c>
      <c r="E262" s="17" t="s">
        <v>20</v>
      </c>
      <c r="F262" s="17" t="s">
        <v>247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265</v>
      </c>
      <c r="C263" s="18">
        <v>2011</v>
      </c>
      <c r="D263" s="18" t="s">
        <v>19</v>
      </c>
      <c r="E263" s="17" t="s">
        <v>20</v>
      </c>
      <c r="F263" s="17" t="s">
        <v>247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270</v>
      </c>
      <c r="C264" s="18">
        <v>2009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271</v>
      </c>
      <c r="C265" s="18">
        <v>2009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268</v>
      </c>
      <c r="C266" s="18">
        <v>2010</v>
      </c>
      <c r="D266" s="18" t="s">
        <v>19</v>
      </c>
      <c r="E266" s="17" t="s">
        <v>20</v>
      </c>
      <c r="F266" s="17" t="s">
        <v>248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272</v>
      </c>
      <c r="C267" s="18">
        <v>2010</v>
      </c>
      <c r="D267" s="18" t="s">
        <v>19</v>
      </c>
      <c r="E267" s="17" t="s">
        <v>20</v>
      </c>
      <c r="F267" s="17" t="s">
        <v>247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390</v>
      </c>
      <c r="C268" s="18">
        <v>2005</v>
      </c>
      <c r="D268" s="18" t="s">
        <v>28</v>
      </c>
      <c r="E268" s="17" t="s">
        <v>35</v>
      </c>
      <c r="F268" s="17" t="s">
        <v>328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392</v>
      </c>
      <c r="C269" s="18">
        <v>1990</v>
      </c>
      <c r="D269" s="18">
        <v>1</v>
      </c>
      <c r="E269" s="17" t="s">
        <v>20</v>
      </c>
      <c r="F269" s="17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387</v>
      </c>
      <c r="C270" s="18">
        <v>2011</v>
      </c>
      <c r="D270" s="18" t="s">
        <v>19</v>
      </c>
      <c r="E270" s="17" t="s">
        <v>20</v>
      </c>
      <c r="F270" s="17" t="s">
        <v>248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416</v>
      </c>
      <c r="C271" s="18">
        <v>2010</v>
      </c>
      <c r="D271" s="18" t="s">
        <v>19</v>
      </c>
      <c r="E271" s="17" t="s">
        <v>20</v>
      </c>
      <c r="F271" s="17" t="s">
        <v>21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17" t="s">
        <v>419</v>
      </c>
      <c r="C272" s="18">
        <v>2006</v>
      </c>
      <c r="D272" s="18" t="s">
        <v>30</v>
      </c>
      <c r="E272" s="17" t="s">
        <v>20</v>
      </c>
      <c r="F272" s="17" t="s">
        <v>109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17" t="s">
        <v>465</v>
      </c>
      <c r="C273" s="18">
        <v>1960</v>
      </c>
      <c r="D273" s="18" t="s">
        <v>22</v>
      </c>
      <c r="E273" s="17" t="s">
        <v>20</v>
      </c>
      <c r="F273" s="17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418</v>
      </c>
      <c r="C274" s="18">
        <v>2010</v>
      </c>
      <c r="D274" s="18" t="s">
        <v>19</v>
      </c>
      <c r="E274" s="17" t="s">
        <v>20</v>
      </c>
      <c r="F274" s="17" t="s">
        <v>247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496</v>
      </c>
      <c r="C275" s="18">
        <v>2012</v>
      </c>
      <c r="D275" s="18" t="s">
        <v>19</v>
      </c>
      <c r="E275" s="17" t="s">
        <v>20</v>
      </c>
      <c r="F275" s="17" t="s">
        <v>474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497</v>
      </c>
      <c r="C276" s="18">
        <v>2012</v>
      </c>
      <c r="D276" s="18" t="s">
        <v>19</v>
      </c>
      <c r="E276" s="17" t="s">
        <v>20</v>
      </c>
      <c r="F276" s="17" t="s">
        <v>476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511</v>
      </c>
      <c r="C277" s="18">
        <v>2009</v>
      </c>
      <c r="D277" s="18" t="s">
        <v>19</v>
      </c>
      <c r="E277" s="17" t="s">
        <v>20</v>
      </c>
      <c r="F277" s="17" t="s">
        <v>476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507</v>
      </c>
      <c r="C278" s="18">
        <v>2011</v>
      </c>
      <c r="D278" s="18" t="s">
        <v>19</v>
      </c>
      <c r="E278" s="17" t="s">
        <v>20</v>
      </c>
      <c r="F278" s="17" t="s">
        <v>247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512</v>
      </c>
      <c r="C279" s="18">
        <v>2010</v>
      </c>
      <c r="D279" s="18" t="s">
        <v>19</v>
      </c>
      <c r="E279" s="17" t="s">
        <v>20</v>
      </c>
      <c r="F279" s="17" t="s">
        <v>476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561</v>
      </c>
      <c r="C280" s="18">
        <v>2010</v>
      </c>
      <c r="D280" s="18" t="s">
        <v>19</v>
      </c>
      <c r="E280" s="17" t="s">
        <v>20</v>
      </c>
      <c r="F280" s="17" t="s">
        <v>109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562</v>
      </c>
      <c r="C281" s="18">
        <v>2010</v>
      </c>
      <c r="D281" s="18" t="s">
        <v>19</v>
      </c>
      <c r="E281" s="17" t="s">
        <v>20</v>
      </c>
      <c r="F281" s="17" t="s">
        <v>109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607</v>
      </c>
      <c r="C282" s="18">
        <v>2015</v>
      </c>
      <c r="D282" s="18" t="s">
        <v>19</v>
      </c>
      <c r="E282" s="17" t="s">
        <v>20</v>
      </c>
      <c r="F282" s="17" t="s">
        <v>109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608</v>
      </c>
      <c r="C283" s="18">
        <v>2014</v>
      </c>
      <c r="D283" s="18" t="s">
        <v>19</v>
      </c>
      <c r="E283" s="17" t="s">
        <v>20</v>
      </c>
      <c r="F283" s="17" t="s">
        <v>109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613</v>
      </c>
      <c r="C284" s="18">
        <v>2014</v>
      </c>
      <c r="D284" s="18" t="s">
        <v>19</v>
      </c>
      <c r="E284" s="17" t="s">
        <v>20</v>
      </c>
      <c r="F284" s="17" t="s">
        <v>109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563</v>
      </c>
      <c r="C285" s="18">
        <v>2011</v>
      </c>
      <c r="D285" s="18" t="s">
        <v>115</v>
      </c>
      <c r="E285" s="17" t="s">
        <v>20</v>
      </c>
      <c r="F285" s="17" t="s">
        <v>25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638</v>
      </c>
      <c r="C286" s="18"/>
      <c r="D286" s="18" t="s">
        <v>19</v>
      </c>
      <c r="E286" s="17"/>
      <c r="F286" s="17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641</v>
      </c>
      <c r="C287" s="18">
        <v>2015</v>
      </c>
      <c r="D287" s="18" t="s">
        <v>19</v>
      </c>
      <c r="E287" s="17" t="s">
        <v>20</v>
      </c>
      <c r="F287" s="17" t="s">
        <v>556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624</v>
      </c>
      <c r="C288" s="18">
        <v>2011</v>
      </c>
      <c r="D288" s="18" t="s">
        <v>115</v>
      </c>
      <c r="E288" s="17" t="s">
        <v>20</v>
      </c>
      <c r="F288" s="17" t="s">
        <v>615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643</v>
      </c>
      <c r="C289" s="18">
        <v>2011</v>
      </c>
      <c r="D289" s="18" t="s">
        <v>19</v>
      </c>
      <c r="E289" s="17" t="s">
        <v>20</v>
      </c>
      <c r="F289" s="17" t="s">
        <v>644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645</v>
      </c>
      <c r="C290" s="18">
        <v>2011</v>
      </c>
      <c r="D290" s="18" t="s">
        <v>30</v>
      </c>
      <c r="E290" s="17" t="s">
        <v>20</v>
      </c>
      <c r="F290" s="17" t="s">
        <v>556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648</v>
      </c>
      <c r="C291" s="18">
        <v>2014</v>
      </c>
      <c r="D291" s="18" t="s">
        <v>19</v>
      </c>
      <c r="E291" s="17" t="s">
        <v>20</v>
      </c>
      <c r="F291" s="17" t="s">
        <v>556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21" t="s">
        <v>654</v>
      </c>
      <c r="C292" s="18">
        <v>2008</v>
      </c>
      <c r="D292" s="18" t="s">
        <v>650</v>
      </c>
      <c r="E292" s="18" t="s">
        <v>651</v>
      </c>
      <c r="F292" s="17" t="s">
        <v>652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646</v>
      </c>
      <c r="C293" s="18">
        <v>2013</v>
      </c>
      <c r="D293" s="18" t="s">
        <v>19</v>
      </c>
      <c r="E293" s="17" t="s">
        <v>20</v>
      </c>
      <c r="F293" s="17" t="s">
        <v>556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655</v>
      </c>
      <c r="C294" s="18">
        <v>2012</v>
      </c>
      <c r="D294" s="18" t="s">
        <v>19</v>
      </c>
      <c r="E294" s="17" t="s">
        <v>20</v>
      </c>
      <c r="F294" s="17" t="s">
        <v>247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17" t="s">
        <v>658</v>
      </c>
      <c r="C295" s="18">
        <v>2013</v>
      </c>
      <c r="D295" s="18" t="s">
        <v>19</v>
      </c>
      <c r="E295" s="17" t="s">
        <v>20</v>
      </c>
      <c r="F295" s="17" t="s">
        <v>474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660</v>
      </c>
      <c r="C296" s="18">
        <v>2014</v>
      </c>
      <c r="D296" s="18" t="s">
        <v>19</v>
      </c>
      <c r="E296" s="17" t="s">
        <v>20</v>
      </c>
      <c r="F296" s="17" t="s">
        <v>474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661</v>
      </c>
      <c r="C297" s="18">
        <v>2014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659</v>
      </c>
      <c r="C298" s="18">
        <v>2013</v>
      </c>
      <c r="D298" s="18" t="s">
        <v>19</v>
      </c>
      <c r="E298" s="17" t="s">
        <v>20</v>
      </c>
      <c r="F298" s="17" t="s">
        <v>474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662</v>
      </c>
      <c r="C299" s="18">
        <v>2013</v>
      </c>
      <c r="D299" s="18" t="s">
        <v>19</v>
      </c>
      <c r="E299" s="17" t="s">
        <v>20</v>
      </c>
      <c r="F299" s="17" t="s">
        <v>109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  <row r="300" spans="1:25" x14ac:dyDescent="0.3">
      <c r="A300" s="18">
        <v>298</v>
      </c>
      <c r="B300" s="17" t="s">
        <v>663</v>
      </c>
      <c r="C300" s="18">
        <v>2012</v>
      </c>
      <c r="D300" s="18" t="s">
        <v>19</v>
      </c>
      <c r="E300" s="17" t="s">
        <v>20</v>
      </c>
      <c r="F300" s="17" t="s">
        <v>109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>IF(COUNT(G300:U300)&gt;2,LARGE(G300:U300,1)+LARGE(G300:U300,2),SUM(G300:U300))</f>
        <v>0</v>
      </c>
      <c r="X300" s="83">
        <f>IF(W300&gt;V300,W300,V300)</f>
        <v>0</v>
      </c>
      <c r="Y300" s="84">
        <f>COUNT(G300:U300)</f>
        <v>0</v>
      </c>
    </row>
    <row r="301" spans="1:25" x14ac:dyDescent="0.3">
      <c r="A301" s="18">
        <v>299</v>
      </c>
      <c r="B301" s="17" t="s">
        <v>664</v>
      </c>
      <c r="C301" s="18">
        <v>2014</v>
      </c>
      <c r="D301" s="18" t="s">
        <v>19</v>
      </c>
      <c r="E301" s="17" t="s">
        <v>20</v>
      </c>
      <c r="F301" s="17" t="s">
        <v>474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>IF(COUNT(G301:U301)&gt;2,LARGE(G301:U301,1)+LARGE(G301:U301,2),SUM(G301:U301))</f>
        <v>0</v>
      </c>
      <c r="X301" s="83">
        <f>IF(W301&gt;V301,W301,V301)</f>
        <v>0</v>
      </c>
      <c r="Y301" s="84">
        <f>COUNT(G301:U301)</f>
        <v>0</v>
      </c>
    </row>
    <row r="302" spans="1:25" x14ac:dyDescent="0.3">
      <c r="A302" s="18">
        <v>300</v>
      </c>
      <c r="B302" s="17" t="s">
        <v>665</v>
      </c>
      <c r="C302" s="18">
        <v>2014</v>
      </c>
      <c r="D302" s="18" t="s">
        <v>19</v>
      </c>
      <c r="E302" s="17" t="s">
        <v>20</v>
      </c>
      <c r="F302" s="17" t="s">
        <v>109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>IF(COUNT(G302:U302)&gt;2,LARGE(G302:U302,1)+LARGE(G302:U302,2),SUM(G302:U302))</f>
        <v>0</v>
      </c>
      <c r="X302" s="83">
        <f>IF(W302&gt;V302,W302,V302)</f>
        <v>0</v>
      </c>
      <c r="Y302" s="84">
        <f>COUNT(G302:U302)</f>
        <v>0</v>
      </c>
    </row>
    <row r="303" spans="1:25" x14ac:dyDescent="0.3">
      <c r="A303" s="18">
        <v>301</v>
      </c>
      <c r="B303" s="17" t="s">
        <v>741</v>
      </c>
      <c r="C303" s="18">
        <v>2012</v>
      </c>
      <c r="D303" s="18" t="s">
        <v>650</v>
      </c>
      <c r="E303" s="17" t="s">
        <v>20</v>
      </c>
      <c r="F303" s="17" t="s">
        <v>474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>IF(COUNT(G303:U303)&gt;2,LARGE(G303:U303,1)+LARGE(G303:U303,2),SUM(G303:U303))</f>
        <v>0</v>
      </c>
      <c r="X303" s="83">
        <f>IF(W303&gt;V303,W303,V303)</f>
        <v>0</v>
      </c>
      <c r="Y303" s="84">
        <f>COUNT(G303:U303)</f>
        <v>0</v>
      </c>
    </row>
    <row r="304" spans="1:25" x14ac:dyDescent="0.3">
      <c r="A304" s="18">
        <v>302</v>
      </c>
      <c r="B304" s="17" t="s">
        <v>667</v>
      </c>
      <c r="C304" s="18">
        <v>2014</v>
      </c>
      <c r="D304" s="18" t="s">
        <v>19</v>
      </c>
      <c r="E304" s="17" t="s">
        <v>20</v>
      </c>
      <c r="F304" s="17" t="s">
        <v>109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>IF(COUNT(G304:U304)&gt;2,LARGE(G304:U304,1)+LARGE(G304:U304,2),SUM(G304:U304))</f>
        <v>0</v>
      </c>
      <c r="X304" s="83">
        <f>IF(W304&gt;V304,W304,V304)</f>
        <v>0</v>
      </c>
      <c r="Y304" s="84">
        <f>COUNT(G304:U304)</f>
        <v>0</v>
      </c>
    </row>
    <row r="305" spans="1:25" x14ac:dyDescent="0.3">
      <c r="A305" s="18">
        <v>303</v>
      </c>
      <c r="B305" s="17" t="s">
        <v>702</v>
      </c>
      <c r="C305" s="18">
        <v>2016</v>
      </c>
      <c r="D305" s="18" t="s">
        <v>19</v>
      </c>
      <c r="E305" s="17" t="s">
        <v>20</v>
      </c>
      <c r="F305" s="17" t="s">
        <v>633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2">
        <f>IF(COUNT(G305:U305)&gt;2,LARGE(G305:U305,1)+LARGE(G305:U305,2),SUM(G305:U305))</f>
        <v>0</v>
      </c>
      <c r="X305" s="83">
        <f>IF(W305&gt;V305,W305,V305)</f>
        <v>0</v>
      </c>
      <c r="Y305" s="84">
        <f>COUNT(G305:U305)</f>
        <v>0</v>
      </c>
    </row>
    <row r="306" spans="1:25" x14ac:dyDescent="0.3">
      <c r="A306" s="18">
        <v>304</v>
      </c>
      <c r="B306" s="17" t="s">
        <v>704</v>
      </c>
      <c r="C306" s="18">
        <v>2015</v>
      </c>
      <c r="D306" s="18" t="s">
        <v>115</v>
      </c>
      <c r="E306" s="17" t="s">
        <v>20</v>
      </c>
      <c r="F306" s="17" t="s">
        <v>141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2">
        <f>IF(COUNT(G306:U306)&gt;2,LARGE(G306:U306,1)+LARGE(G306:U306,2),SUM(G306:U306))</f>
        <v>0</v>
      </c>
      <c r="X306" s="83">
        <f>IF(W306&gt;V306,W306,V306)</f>
        <v>0</v>
      </c>
      <c r="Y306" s="84">
        <f>COUNT(G306:U306)</f>
        <v>0</v>
      </c>
    </row>
    <row r="307" spans="1:25" x14ac:dyDescent="0.3">
      <c r="A307" s="18">
        <v>305</v>
      </c>
      <c r="B307" s="17" t="s">
        <v>705</v>
      </c>
      <c r="C307" s="18">
        <v>2016</v>
      </c>
      <c r="D307" s="18" t="s">
        <v>19</v>
      </c>
      <c r="E307" s="17" t="s">
        <v>20</v>
      </c>
      <c r="F307" s="17" t="s">
        <v>540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2">
        <f>IF(COUNT(G307:U307)&gt;2,LARGE(G307:U307,1)+LARGE(G307:U307,2),SUM(G307:U307))</f>
        <v>0</v>
      </c>
      <c r="X307" s="83">
        <f>IF(W307&gt;V307,W307,V307)</f>
        <v>0</v>
      </c>
      <c r="Y307" s="84">
        <f>COUNT(G307:U307)</f>
        <v>0</v>
      </c>
    </row>
    <row r="308" spans="1:25" x14ac:dyDescent="0.3">
      <c r="A308" s="18">
        <v>306</v>
      </c>
      <c r="B308" s="17" t="s">
        <v>707</v>
      </c>
      <c r="C308" s="18">
        <v>2014</v>
      </c>
      <c r="D308" s="18" t="s">
        <v>19</v>
      </c>
      <c r="E308" s="17" t="s">
        <v>20</v>
      </c>
      <c r="F308" s="17" t="s">
        <v>540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2">
        <f>IF(COUNT(G308:U308)&gt;2,LARGE(G308:U308,1)+LARGE(G308:U308,2),SUM(G308:U308))</f>
        <v>0</v>
      </c>
      <c r="X308" s="83">
        <f>IF(W308&gt;V308,W308,V308)</f>
        <v>0</v>
      </c>
      <c r="Y308" s="84">
        <f>COUNT(G308:U308)</f>
        <v>0</v>
      </c>
    </row>
    <row r="309" spans="1:25" x14ac:dyDescent="0.3">
      <c r="A309" s="18">
        <v>307</v>
      </c>
      <c r="B309" s="17" t="s">
        <v>708</v>
      </c>
      <c r="C309" s="18">
        <v>2014</v>
      </c>
      <c r="D309" s="18" t="s">
        <v>19</v>
      </c>
      <c r="E309" s="17" t="s">
        <v>20</v>
      </c>
      <c r="F309" s="17" t="s">
        <v>556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2">
        <f>IF(COUNT(G309:U309)&gt;2,LARGE(G309:U309,1)+LARGE(G309:U309,2),SUM(G309:U309))</f>
        <v>0</v>
      </c>
      <c r="X309" s="83">
        <f>IF(W309&gt;V309,W309,V309)</f>
        <v>0</v>
      </c>
      <c r="Y309" s="84">
        <f>COUNT(G309:U309)</f>
        <v>0</v>
      </c>
    </row>
    <row r="310" spans="1:25" x14ac:dyDescent="0.3">
      <c r="A310" s="18">
        <v>308</v>
      </c>
      <c r="B310" s="17" t="s">
        <v>709</v>
      </c>
      <c r="C310" s="18">
        <v>2014</v>
      </c>
      <c r="D310" s="18" t="s">
        <v>19</v>
      </c>
      <c r="E310" s="17" t="s">
        <v>20</v>
      </c>
      <c r="F310" s="17" t="s">
        <v>633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2">
        <f>IF(COUNT(G310:U310)&gt;2,LARGE(G310:U310,1)+LARGE(G310:U310,2),SUM(G310:U310))</f>
        <v>0</v>
      </c>
      <c r="X310" s="83">
        <f>IF(W310&gt;V310,W310,V310)</f>
        <v>0</v>
      </c>
      <c r="Y310" s="84">
        <f>COUNT(G310:U310)</f>
        <v>0</v>
      </c>
    </row>
    <row r="311" spans="1:25" x14ac:dyDescent="0.3">
      <c r="A311" s="18">
        <v>309</v>
      </c>
      <c r="B311" s="17" t="s">
        <v>710</v>
      </c>
      <c r="C311" s="18">
        <v>2015</v>
      </c>
      <c r="D311" s="18" t="s">
        <v>19</v>
      </c>
      <c r="E311" s="17" t="s">
        <v>20</v>
      </c>
      <c r="F311" s="17" t="s">
        <v>141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64">
        <v>0</v>
      </c>
      <c r="W311" s="82">
        <f>IF(COUNT(G311:U311)&gt;2,LARGE(G311:U311,1)+LARGE(G311:U311,2),SUM(G311:U311))</f>
        <v>0</v>
      </c>
      <c r="X311" s="83">
        <f>IF(W311&gt;V311,W311,V311)</f>
        <v>0</v>
      </c>
      <c r="Y311" s="84">
        <f>COUNT(G311:U311)</f>
        <v>0</v>
      </c>
    </row>
    <row r="312" spans="1:25" x14ac:dyDescent="0.3">
      <c r="A312" s="18">
        <v>310</v>
      </c>
      <c r="B312" s="17" t="s">
        <v>711</v>
      </c>
      <c r="C312" s="18">
        <v>2015</v>
      </c>
      <c r="D312" s="18" t="s">
        <v>115</v>
      </c>
      <c r="E312" s="17" t="s">
        <v>20</v>
      </c>
      <c r="F312" s="17" t="s">
        <v>517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64">
        <v>0</v>
      </c>
      <c r="W312" s="82">
        <f>IF(COUNT(G312:U312)&gt;2,LARGE(G312:U312,1)+LARGE(G312:U312,2),SUM(G312:U312))</f>
        <v>0</v>
      </c>
      <c r="X312" s="83">
        <f>IF(W312&gt;V312,W312,V312)</f>
        <v>0</v>
      </c>
      <c r="Y312" s="84">
        <f>COUNT(G312:U312)</f>
        <v>0</v>
      </c>
    </row>
    <row r="313" spans="1:25" x14ac:dyDescent="0.3">
      <c r="A313" s="18">
        <v>311</v>
      </c>
      <c r="B313" s="17" t="s">
        <v>712</v>
      </c>
      <c r="C313" s="18">
        <v>2014</v>
      </c>
      <c r="D313" s="18" t="s">
        <v>19</v>
      </c>
      <c r="E313" s="17" t="s">
        <v>20</v>
      </c>
      <c r="F313" s="17" t="s">
        <v>109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64">
        <v>0</v>
      </c>
      <c r="W313" s="82">
        <f>IF(COUNT(G313:U313)&gt;2,LARGE(G313:U313,1)+LARGE(G313:U313,2),SUM(G313:U313))</f>
        <v>0</v>
      </c>
      <c r="X313" s="83">
        <f>IF(W313&gt;V313,W313,V313)</f>
        <v>0</v>
      </c>
      <c r="Y313" s="84">
        <f>COUNT(G313:U313)</f>
        <v>0</v>
      </c>
    </row>
    <row r="314" spans="1:25" x14ac:dyDescent="0.3">
      <c r="A314" s="18">
        <v>312</v>
      </c>
      <c r="B314" s="17" t="s">
        <v>713</v>
      </c>
      <c r="C314" s="18">
        <v>2016</v>
      </c>
      <c r="D314" s="18" t="s">
        <v>19</v>
      </c>
      <c r="E314" s="17" t="s">
        <v>20</v>
      </c>
      <c r="F314" s="17" t="s">
        <v>109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64">
        <v>0</v>
      </c>
      <c r="W314" s="82">
        <f>IF(COUNT(G314:U314)&gt;2,LARGE(G314:U314,1)+LARGE(G314:U314,2),SUM(G314:U314))</f>
        <v>0</v>
      </c>
      <c r="X314" s="83">
        <f>IF(W314&gt;V314,W314,V314)</f>
        <v>0</v>
      </c>
      <c r="Y314" s="84">
        <f>COUNT(G314:U314)</f>
        <v>0</v>
      </c>
    </row>
    <row r="315" spans="1:25" x14ac:dyDescent="0.3">
      <c r="A315" s="18">
        <v>313</v>
      </c>
      <c r="B315" s="17" t="s">
        <v>714</v>
      </c>
      <c r="C315" s="18">
        <v>2016</v>
      </c>
      <c r="D315" s="18" t="s">
        <v>19</v>
      </c>
      <c r="E315" s="17" t="s">
        <v>20</v>
      </c>
      <c r="F315" s="17" t="s">
        <v>580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64">
        <v>0</v>
      </c>
      <c r="W315" s="82">
        <f>IF(COUNT(G315:U315)&gt;2,LARGE(G315:U315,1)+LARGE(G315:U315,2),SUM(G315:U315))</f>
        <v>0</v>
      </c>
      <c r="X315" s="83">
        <f>IF(W315&gt;V315,W315,V315)</f>
        <v>0</v>
      </c>
      <c r="Y315" s="84">
        <f>COUNT(G315:U315)</f>
        <v>0</v>
      </c>
    </row>
    <row r="316" spans="1:25" x14ac:dyDescent="0.3">
      <c r="A316" s="18">
        <v>314</v>
      </c>
      <c r="B316" s="17" t="s">
        <v>715</v>
      </c>
      <c r="C316" s="18">
        <v>2014</v>
      </c>
      <c r="D316" s="18" t="s">
        <v>115</v>
      </c>
      <c r="E316" s="17" t="s">
        <v>20</v>
      </c>
      <c r="F316" s="17" t="s">
        <v>580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64">
        <v>0</v>
      </c>
      <c r="W316" s="82">
        <f>IF(COUNT(G316:U316)&gt;2,LARGE(G316:U316,1)+LARGE(G316:U316,2),SUM(G316:U316))</f>
        <v>0</v>
      </c>
      <c r="X316" s="83">
        <f>IF(W316&gt;V316,W316,V316)</f>
        <v>0</v>
      </c>
      <c r="Y316" s="84">
        <f>COUNT(G316:U316)</f>
        <v>0</v>
      </c>
    </row>
    <row r="317" spans="1:25" x14ac:dyDescent="0.3">
      <c r="A317" s="18">
        <v>315</v>
      </c>
      <c r="B317" s="17" t="s">
        <v>666</v>
      </c>
      <c r="C317" s="18">
        <v>2013</v>
      </c>
      <c r="D317" s="18" t="s">
        <v>19</v>
      </c>
      <c r="E317" s="17" t="s">
        <v>20</v>
      </c>
      <c r="F317" s="17" t="s">
        <v>474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64">
        <v>0</v>
      </c>
      <c r="W317" s="82">
        <f>IF(COUNT(G317:U317)&gt;2,LARGE(G317:U317,1)+LARGE(G317:U317,2),SUM(G317:U317))</f>
        <v>0</v>
      </c>
      <c r="X317" s="83">
        <f>IF(W317&gt;V317,W317,V317)</f>
        <v>0</v>
      </c>
      <c r="Y317" s="84">
        <f>COUNT(G317:U317)</f>
        <v>0</v>
      </c>
    </row>
    <row r="318" spans="1:25" x14ac:dyDescent="0.3">
      <c r="A318" s="18">
        <v>316</v>
      </c>
      <c r="B318" s="17" t="s">
        <v>729</v>
      </c>
      <c r="C318" s="18">
        <v>2013</v>
      </c>
      <c r="D318" s="18" t="s">
        <v>19</v>
      </c>
      <c r="E318" s="17" t="s">
        <v>20</v>
      </c>
      <c r="F318" s="17" t="s">
        <v>517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64">
        <v>0</v>
      </c>
      <c r="W318" s="82">
        <f>IF(COUNT(G318:U318)&gt;2,LARGE(G318:U318,1)+LARGE(G318:U318,2),SUM(G318:U318))</f>
        <v>0</v>
      </c>
      <c r="X318" s="83">
        <f>IF(W318&gt;V318,W318,V318)</f>
        <v>0</v>
      </c>
      <c r="Y318" s="84">
        <f>COUNT(G318:U318)</f>
        <v>0</v>
      </c>
    </row>
    <row r="319" spans="1:25" x14ac:dyDescent="0.3">
      <c r="A319" s="18">
        <v>317</v>
      </c>
      <c r="B319" s="17" t="s">
        <v>717</v>
      </c>
      <c r="C319" s="18">
        <v>2011</v>
      </c>
      <c r="D319" s="18" t="s">
        <v>115</v>
      </c>
      <c r="E319" s="17" t="s">
        <v>20</v>
      </c>
      <c r="F319" s="17" t="s">
        <v>141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64">
        <v>0</v>
      </c>
      <c r="W319" s="82">
        <f>IF(COUNT(G319:U319)&gt;2,LARGE(G319:U319,1)+LARGE(G319:U319,2),SUM(G319:U319))</f>
        <v>0</v>
      </c>
      <c r="X319" s="83">
        <f>IF(W319&gt;V319,W319,V319)</f>
        <v>0</v>
      </c>
      <c r="Y319" s="84">
        <f>COUNT(G319:U319)</f>
        <v>0</v>
      </c>
    </row>
    <row r="320" spans="1:25" x14ac:dyDescent="0.3">
      <c r="A320" s="18">
        <v>318</v>
      </c>
      <c r="B320" s="17" t="s">
        <v>718</v>
      </c>
      <c r="C320" s="18">
        <v>2008</v>
      </c>
      <c r="D320" s="18" t="s">
        <v>28</v>
      </c>
      <c r="E320" s="17" t="s">
        <v>20</v>
      </c>
      <c r="F320" s="17" t="s">
        <v>517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64">
        <v>0</v>
      </c>
      <c r="W320" s="82">
        <f>IF(COUNT(G320:U320)&gt;2,LARGE(G320:U320,1)+LARGE(G320:U320,2),SUM(G320:U320))</f>
        <v>0</v>
      </c>
      <c r="X320" s="83">
        <f>IF(W320&gt;V320,W320,V320)</f>
        <v>0</v>
      </c>
      <c r="Y320" s="84">
        <f>COUNT(G320:U320)</f>
        <v>0</v>
      </c>
    </row>
    <row r="321" spans="1:25" x14ac:dyDescent="0.3">
      <c r="A321" s="18">
        <v>319</v>
      </c>
      <c r="B321" s="17" t="s">
        <v>730</v>
      </c>
      <c r="C321" s="18">
        <v>2010</v>
      </c>
      <c r="D321" s="18">
        <v>3</v>
      </c>
      <c r="E321" s="17" t="s">
        <v>35</v>
      </c>
      <c r="F321" s="17" t="s">
        <v>731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64">
        <v>0</v>
      </c>
      <c r="W321" s="82">
        <f>IF(COUNT(G321:U321)&gt;2,LARGE(G321:U321,1)+LARGE(G321:U321,2),SUM(G321:U321))</f>
        <v>0</v>
      </c>
      <c r="X321" s="83">
        <f>IF(W321&gt;V321,W321,V321)</f>
        <v>0</v>
      </c>
      <c r="Y321" s="84">
        <f>COUNT(G321:U321)</f>
        <v>0</v>
      </c>
    </row>
    <row r="322" spans="1:25" x14ac:dyDescent="0.3">
      <c r="A322" s="18">
        <v>320</v>
      </c>
      <c r="B322" s="17" t="s">
        <v>732</v>
      </c>
      <c r="C322" s="18">
        <v>2010</v>
      </c>
      <c r="D322" s="18" t="s">
        <v>19</v>
      </c>
      <c r="E322" s="17" t="s">
        <v>20</v>
      </c>
      <c r="F322" s="17" t="s">
        <v>109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64">
        <v>0</v>
      </c>
      <c r="W322" s="82">
        <f>IF(COUNT(G322:U322)&gt;2,LARGE(G322:U322,1)+LARGE(G322:U322,2),SUM(G322:U322))</f>
        <v>0</v>
      </c>
      <c r="X322" s="83">
        <f>IF(W322&gt;V322,W322,V322)</f>
        <v>0</v>
      </c>
      <c r="Y322" s="84">
        <f>COUNT(G322:U322)</f>
        <v>0</v>
      </c>
    </row>
    <row r="323" spans="1:25" x14ac:dyDescent="0.3">
      <c r="A323" s="18">
        <v>321</v>
      </c>
      <c r="B323" s="17" t="s">
        <v>733</v>
      </c>
      <c r="C323" s="18">
        <v>2010</v>
      </c>
      <c r="D323" s="18" t="s">
        <v>19</v>
      </c>
      <c r="E323" s="17" t="s">
        <v>20</v>
      </c>
      <c r="F323" s="17" t="s">
        <v>109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64">
        <v>0</v>
      </c>
      <c r="W323" s="82">
        <f>IF(COUNT(G323:U323)&gt;2,LARGE(G323:U323,1)+LARGE(G323:U323,2),SUM(G323:U323))</f>
        <v>0</v>
      </c>
      <c r="X323" s="83">
        <f>IF(W323&gt;V323,W323,V323)</f>
        <v>0</v>
      </c>
      <c r="Y323" s="84">
        <f>COUNT(G323:U323)</f>
        <v>0</v>
      </c>
    </row>
    <row r="324" spans="1:25" x14ac:dyDescent="0.3">
      <c r="A324" s="18">
        <v>322</v>
      </c>
      <c r="B324" s="17" t="s">
        <v>749</v>
      </c>
      <c r="C324" s="18">
        <v>2014</v>
      </c>
      <c r="D324" s="18" t="s">
        <v>19</v>
      </c>
      <c r="E324" s="17" t="s">
        <v>20</v>
      </c>
      <c r="F324" s="17" t="s">
        <v>750</v>
      </c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64">
        <v>0</v>
      </c>
      <c r="W324" s="82">
        <f>IF(COUNT(G324:U324)&gt;2,LARGE(G324:U324,1)+LARGE(G324:U324,2),SUM(G324:U324))</f>
        <v>0</v>
      </c>
      <c r="X324" s="83">
        <f>IF(W324&gt;V324,W324,V324)</f>
        <v>0</v>
      </c>
      <c r="Y324" s="84">
        <f>COUNT(G324:U324)</f>
        <v>0</v>
      </c>
    </row>
    <row r="325" spans="1:25" x14ac:dyDescent="0.3">
      <c r="A325" s="18">
        <v>323</v>
      </c>
      <c r="B325" s="17" t="s">
        <v>751</v>
      </c>
      <c r="C325" s="18">
        <v>1985</v>
      </c>
      <c r="D325" s="18" t="s">
        <v>19</v>
      </c>
      <c r="E325" s="17" t="s">
        <v>20</v>
      </c>
      <c r="F325" s="17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64">
        <v>0</v>
      </c>
      <c r="W325" s="82">
        <f>IF(COUNT(G325:U325)&gt;2,LARGE(G325:U325,1)+LARGE(G325:U325,2),SUM(G325:U325))</f>
        <v>0</v>
      </c>
      <c r="X325" s="83">
        <f>IF(W325&gt;V325,W325,V325)</f>
        <v>0</v>
      </c>
      <c r="Y325" s="84">
        <f>COUNT(G325:U325)</f>
        <v>0</v>
      </c>
    </row>
    <row r="326" spans="1:25" x14ac:dyDescent="0.3">
      <c r="A326" s="18">
        <v>324</v>
      </c>
      <c r="B326" s="17" t="s">
        <v>752</v>
      </c>
      <c r="C326" s="18">
        <v>1987</v>
      </c>
      <c r="D326" s="18" t="s">
        <v>19</v>
      </c>
      <c r="E326" s="17" t="s">
        <v>20</v>
      </c>
      <c r="F326" s="17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64">
        <v>0</v>
      </c>
      <c r="W326" s="82">
        <f>IF(COUNT(G326:U326)&gt;2,LARGE(G326:U326,1)+LARGE(G326:U326,2),SUM(G326:U326))</f>
        <v>0</v>
      </c>
      <c r="X326" s="83">
        <f>IF(W326&gt;V326,W326,V326)</f>
        <v>0</v>
      </c>
      <c r="Y326" s="84">
        <f>COUNT(G326:U326)</f>
        <v>0</v>
      </c>
    </row>
    <row r="327" spans="1:25" x14ac:dyDescent="0.3">
      <c r="A327" s="18">
        <v>325</v>
      </c>
      <c r="B327" s="17" t="s">
        <v>754</v>
      </c>
      <c r="C327" s="18">
        <v>2013</v>
      </c>
      <c r="D327" s="18" t="s">
        <v>736</v>
      </c>
      <c r="E327" s="17" t="s">
        <v>20</v>
      </c>
      <c r="F327" s="17" t="s">
        <v>755</v>
      </c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64">
        <v>0</v>
      </c>
      <c r="W327" s="82">
        <f>IF(COUNT(G327:U327)&gt;2,LARGE(G327:U327,1)+LARGE(G327:U327,2),SUM(G327:U327))</f>
        <v>0</v>
      </c>
      <c r="X327" s="83">
        <f>IF(W327&gt;V327,W327,V327)</f>
        <v>0</v>
      </c>
      <c r="Y327" s="84">
        <f>COUNT(G327:U327)</f>
        <v>0</v>
      </c>
    </row>
  </sheetData>
  <autoFilter ref="A2:Y327">
    <sortState ref="A3:Y327">
      <sortCondition descending="1" ref="X1"/>
    </sortState>
  </autoFilter>
  <sortState ref="A3:Y297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32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7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33203125" customWidth="1"/>
    <col min="12" max="16" width="10.3320312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>
        <v>165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425</v>
      </c>
      <c r="W3" s="82">
        <f>IF(COUNT(G3:U3)&gt;2,LARGE(G3:U3,1)+LARGE(G3:U3,2),SUM(G3:U3))</f>
        <v>165</v>
      </c>
      <c r="X3" s="83">
        <f>IF(W3&gt;V3,W3,V3)</f>
        <v>425</v>
      </c>
      <c r="Y3" s="84">
        <f>COUNT(G3:U3)</f>
        <v>1</v>
      </c>
    </row>
    <row r="4" spans="1:25" x14ac:dyDescent="0.3">
      <c r="A4" s="18">
        <v>2</v>
      </c>
      <c r="B4" s="17" t="s">
        <v>102</v>
      </c>
      <c r="C4" s="18">
        <v>1982</v>
      </c>
      <c r="D4" s="18" t="s">
        <v>22</v>
      </c>
      <c r="E4" s="17" t="s">
        <v>20</v>
      </c>
      <c r="F4" s="17" t="s">
        <v>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315</v>
      </c>
      <c r="W4" s="82">
        <f>IF(COUNT(G4:U4)&gt;2,LARGE(G4:U4,1)+LARGE(G4:U4,2),SUM(G4:U4))</f>
        <v>0</v>
      </c>
      <c r="X4" s="83">
        <f>IF(W4&gt;V4,W4,V4)</f>
        <v>315</v>
      </c>
      <c r="Y4" s="84">
        <f>COUNT(G4:U4)</f>
        <v>0</v>
      </c>
    </row>
    <row r="5" spans="1:25" x14ac:dyDescent="0.3">
      <c r="A5" s="18">
        <v>3</v>
      </c>
      <c r="B5" s="17" t="s">
        <v>165</v>
      </c>
      <c r="C5" s="18">
        <v>2007</v>
      </c>
      <c r="D5" s="18" t="s">
        <v>22</v>
      </c>
      <c r="E5" s="17" t="s">
        <v>20</v>
      </c>
      <c r="F5" s="17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308</v>
      </c>
      <c r="W5" s="82">
        <f>IF(COUNT(G5:U5)&gt;2,LARGE(G5:U5,1)+LARGE(G5:U5,2),SUM(G5:U5))</f>
        <v>0</v>
      </c>
      <c r="X5" s="83">
        <f>IF(W5&gt;V5,W5,V5)</f>
        <v>308</v>
      </c>
      <c r="Y5" s="84">
        <f>COUNT(G5:U5)</f>
        <v>0</v>
      </c>
    </row>
    <row r="6" spans="1:25" x14ac:dyDescent="0.3">
      <c r="A6" s="18">
        <v>4</v>
      </c>
      <c r="B6" s="17" t="s">
        <v>150</v>
      </c>
      <c r="C6" s="18">
        <v>2003</v>
      </c>
      <c r="D6" s="18" t="s">
        <v>22</v>
      </c>
      <c r="E6" s="17" t="s">
        <v>20</v>
      </c>
      <c r="F6" s="17" t="s">
        <v>36</v>
      </c>
      <c r="G6" s="3">
        <v>300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250</v>
      </c>
      <c r="W6" s="82">
        <f>IF(COUNT(G6:U6)&gt;2,LARGE(G6:U6,1)+LARGE(G6:U6,2),SUM(G6:U6))</f>
        <v>300</v>
      </c>
      <c r="X6" s="83">
        <f>IF(W6&gt;V6,W6,V6)</f>
        <v>300</v>
      </c>
      <c r="Y6" s="84">
        <f>COUNT(G6:U6)</f>
        <v>1</v>
      </c>
    </row>
    <row r="7" spans="1:25" x14ac:dyDescent="0.3">
      <c r="A7" s="18">
        <v>5</v>
      </c>
      <c r="B7" s="17" t="s">
        <v>65</v>
      </c>
      <c r="C7" s="18">
        <v>1983</v>
      </c>
      <c r="D7" s="18">
        <v>2</v>
      </c>
      <c r="E7" s="17" t="s">
        <v>20</v>
      </c>
      <c r="F7" s="1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>
        <v>287</v>
      </c>
      <c r="W7" s="82">
        <f>IF(COUNT(G7:U7)&gt;2,LARGE(G7:U7,1)+LARGE(G7:U7,2),SUM(G7:U7))</f>
        <v>0</v>
      </c>
      <c r="X7" s="83">
        <f>IF(W7&gt;V7,W7,V7)</f>
        <v>287</v>
      </c>
      <c r="Y7" s="84">
        <f>COUNT(G7:U7)</f>
        <v>0</v>
      </c>
    </row>
    <row r="8" spans="1:25" x14ac:dyDescent="0.3">
      <c r="A8" s="18">
        <v>6</v>
      </c>
      <c r="B8" s="17" t="s">
        <v>100</v>
      </c>
      <c r="C8" s="18">
        <v>1990</v>
      </c>
      <c r="D8" s="18" t="s">
        <v>19</v>
      </c>
      <c r="E8" s="17" t="s">
        <v>20</v>
      </c>
      <c r="F8" s="17" t="s">
        <v>40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260</v>
      </c>
      <c r="W8" s="82">
        <f>IF(COUNT(G8:U8)&gt;2,LARGE(G8:U8,1)+LARGE(G8:U8,2),SUM(G8:U8))</f>
        <v>0</v>
      </c>
      <c r="X8" s="83">
        <f>IF(W8&gt;V8,W8,V8)</f>
        <v>260</v>
      </c>
      <c r="Y8" s="84">
        <f>COUNT(G8:U8)</f>
        <v>0</v>
      </c>
    </row>
    <row r="9" spans="1:25" x14ac:dyDescent="0.3">
      <c r="A9" s="18">
        <v>7</v>
      </c>
      <c r="B9" s="17" t="s">
        <v>73</v>
      </c>
      <c r="C9" s="18">
        <v>1996</v>
      </c>
      <c r="D9" s="18" t="s">
        <v>22</v>
      </c>
      <c r="E9" s="17" t="s">
        <v>20</v>
      </c>
      <c r="F9" s="17" t="s">
        <v>36</v>
      </c>
      <c r="G9" s="3">
        <v>240</v>
      </c>
      <c r="H9" s="3"/>
      <c r="I9" s="9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240</v>
      </c>
      <c r="W9" s="82">
        <f>IF(COUNT(G9:U9)&gt;2,LARGE(G9:U9,1)+LARGE(G9:U9,2),SUM(G9:U9))</f>
        <v>240</v>
      </c>
      <c r="X9" s="83">
        <f>IF(W9&gt;V9,W9,V9)</f>
        <v>240</v>
      </c>
      <c r="Y9" s="84">
        <f>COUNT(G9:U9)</f>
        <v>1</v>
      </c>
    </row>
    <row r="10" spans="1:25" x14ac:dyDescent="0.3">
      <c r="A10" s="18">
        <v>8</v>
      </c>
      <c r="B10" s="17" t="s">
        <v>163</v>
      </c>
      <c r="C10" s="18">
        <v>2007</v>
      </c>
      <c r="D10" s="18">
        <v>1</v>
      </c>
      <c r="E10" s="17" t="s">
        <v>20</v>
      </c>
      <c r="F10" s="17" t="s">
        <v>109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223</v>
      </c>
      <c r="W10" s="82">
        <f>IF(COUNT(G10:U10)&gt;2,LARGE(G10:U10,1)+LARGE(G10:U10,2),SUM(G10:U10))</f>
        <v>0</v>
      </c>
      <c r="X10" s="83">
        <f>IF(W10&gt;V10,W10,V10)</f>
        <v>223</v>
      </c>
      <c r="Y10" s="84">
        <f>COUNT(G10:U10)</f>
        <v>0</v>
      </c>
    </row>
    <row r="11" spans="1:25" x14ac:dyDescent="0.3">
      <c r="A11" s="18">
        <v>9</v>
      </c>
      <c r="B11" s="17" t="s">
        <v>269</v>
      </c>
      <c r="C11" s="18">
        <v>2010</v>
      </c>
      <c r="D11" s="18">
        <v>2</v>
      </c>
      <c r="E11" s="17" t="s">
        <v>20</v>
      </c>
      <c r="F11" s="17" t="s">
        <v>247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220</v>
      </c>
      <c r="W11" s="82">
        <f>IF(COUNT(G11:U11)&gt;2,LARGE(G11:U11,1)+LARGE(G11:U11,2),SUM(G11:U11))</f>
        <v>0</v>
      </c>
      <c r="X11" s="83">
        <f>IF(W11&gt;V11,W11,V11)</f>
        <v>220</v>
      </c>
      <c r="Y11" s="84">
        <f>COUNT(G11:U11)</f>
        <v>0</v>
      </c>
    </row>
    <row r="12" spans="1:25" x14ac:dyDescent="0.3">
      <c r="A12" s="18">
        <v>10</v>
      </c>
      <c r="B12" s="17" t="s">
        <v>577</v>
      </c>
      <c r="C12" s="18">
        <v>1992</v>
      </c>
      <c r="D12" s="18">
        <v>1</v>
      </c>
      <c r="E12" s="17" t="s">
        <v>20</v>
      </c>
      <c r="F12" s="17"/>
      <c r="G12" s="18">
        <v>180</v>
      </c>
      <c r="H12" s="18"/>
      <c r="I12" s="7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180</v>
      </c>
      <c r="W12" s="82">
        <f>IF(COUNT(G12:U12)&gt;2,LARGE(G12:U12,1)+LARGE(G12:U12,2),SUM(G12:U12))</f>
        <v>180</v>
      </c>
      <c r="X12" s="83">
        <f>IF(W12&gt;V12,W12,V12)</f>
        <v>180</v>
      </c>
      <c r="Y12" s="84">
        <f>COUNT(G12:U12)</f>
        <v>1</v>
      </c>
    </row>
    <row r="13" spans="1:25" x14ac:dyDescent="0.3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>
        <v>100</v>
      </c>
      <c r="S13" s="18"/>
      <c r="T13" s="18"/>
      <c r="U13" s="18"/>
      <c r="V13" s="64">
        <v>170</v>
      </c>
      <c r="W13" s="82">
        <f>IF(COUNT(G13:U13)&gt;2,LARGE(G13:U13,1)+LARGE(G13:U13,2),SUM(G13:U13))</f>
        <v>100</v>
      </c>
      <c r="X13" s="83">
        <f>IF(W13&gt;V13,W13,V13)</f>
        <v>170</v>
      </c>
      <c r="Y13" s="84">
        <f>COUNT(G13:U13)</f>
        <v>1</v>
      </c>
    </row>
    <row r="14" spans="1:25" x14ac:dyDescent="0.3">
      <c r="A14" s="18">
        <v>12</v>
      </c>
      <c r="B14" s="17" t="s">
        <v>360</v>
      </c>
      <c r="C14" s="18">
        <v>1979</v>
      </c>
      <c r="D14" s="18">
        <v>1</v>
      </c>
      <c r="E14" s="17" t="s">
        <v>20</v>
      </c>
      <c r="F14" s="17" t="s">
        <v>361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4">
        <v>150</v>
      </c>
      <c r="W14" s="82">
        <f>IF(COUNT(G14:U14)&gt;2,LARGE(G14:U14,1)+LARGE(G14:U14,2),SUM(G14:U14))</f>
        <v>0</v>
      </c>
      <c r="X14" s="83">
        <f>IF(W14&gt;V14,W14,V14)</f>
        <v>150</v>
      </c>
      <c r="Y14" s="84">
        <f>COUNT(G14:U14)</f>
        <v>0</v>
      </c>
    </row>
    <row r="15" spans="1:25" x14ac:dyDescent="0.3">
      <c r="A15" s="18">
        <v>13</v>
      </c>
      <c r="B15" s="17" t="s">
        <v>560</v>
      </c>
      <c r="C15" s="18">
        <v>2013</v>
      </c>
      <c r="D15" s="18" t="s">
        <v>19</v>
      </c>
      <c r="E15" s="17" t="s">
        <v>20</v>
      </c>
      <c r="F15" s="17" t="s">
        <v>109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150</v>
      </c>
      <c r="W15" s="82">
        <f>IF(COUNT(G15:U15)&gt;2,LARGE(G15:U15,1)+LARGE(G15:U15,2),SUM(G15:U15))</f>
        <v>0</v>
      </c>
      <c r="X15" s="83">
        <f>IF(W15&gt;V15,W15,V15)</f>
        <v>150</v>
      </c>
      <c r="Y15" s="84">
        <f>COUNT(G15:U15)</f>
        <v>0</v>
      </c>
    </row>
    <row r="16" spans="1:25" x14ac:dyDescent="0.3">
      <c r="A16" s="18">
        <v>14</v>
      </c>
      <c r="B16" s="17" t="s">
        <v>104</v>
      </c>
      <c r="C16" s="18">
        <v>1981</v>
      </c>
      <c r="D16" s="18" t="s">
        <v>22</v>
      </c>
      <c r="E16" s="17" t="s">
        <v>20</v>
      </c>
      <c r="F16" s="17"/>
      <c r="G16" s="3">
        <v>150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9">
        <v>105</v>
      </c>
      <c r="W16" s="82">
        <f>IF(COUNT(G16:U16)&gt;2,LARGE(G16:U16,1)+LARGE(G16:U16,2),SUM(G16:U16))</f>
        <v>150</v>
      </c>
      <c r="X16" s="83">
        <f>IF(W16&gt;V16,W16,V16)</f>
        <v>150</v>
      </c>
      <c r="Y16" s="84">
        <f>COUNT(G16:U16)</f>
        <v>1</v>
      </c>
    </row>
    <row r="17" spans="1:25" x14ac:dyDescent="0.3">
      <c r="A17" s="18">
        <v>15</v>
      </c>
      <c r="B17" s="17" t="s">
        <v>500</v>
      </c>
      <c r="C17" s="18">
        <v>2013</v>
      </c>
      <c r="D17" s="18" t="s">
        <v>19</v>
      </c>
      <c r="E17" s="17" t="s">
        <v>20</v>
      </c>
      <c r="F17" s="17" t="s">
        <v>476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>
        <v>55</v>
      </c>
      <c r="S17" s="18"/>
      <c r="T17" s="18"/>
      <c r="U17" s="18"/>
      <c r="V17" s="64">
        <v>136</v>
      </c>
      <c r="W17" s="82">
        <f>IF(COUNT(G17:U17)&gt;2,LARGE(G17:U17,1)+LARGE(G17:U17,2),SUM(G17:U17))</f>
        <v>55</v>
      </c>
      <c r="X17" s="83">
        <f>IF(W17&gt;V17,W17,V17)</f>
        <v>136</v>
      </c>
      <c r="Y17" s="84">
        <f>COUNT(G17:U17)</f>
        <v>1</v>
      </c>
    </row>
    <row r="18" spans="1:25" x14ac:dyDescent="0.3">
      <c r="A18" s="18">
        <v>16</v>
      </c>
      <c r="B18" s="17" t="s">
        <v>428</v>
      </c>
      <c r="C18" s="18">
        <v>1988</v>
      </c>
      <c r="D18" s="18">
        <v>1</v>
      </c>
      <c r="E18" s="17" t="s">
        <v>20</v>
      </c>
      <c r="F18" s="17"/>
      <c r="G18" s="18">
        <v>135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0</v>
      </c>
      <c r="W18" s="82">
        <f>IF(COUNT(G18:U18)&gt;2,LARGE(G18:U18,1)+LARGE(G18:U18,2),SUM(G18:U18))</f>
        <v>135</v>
      </c>
      <c r="X18" s="83">
        <f>IF(W18&gt;V18,W18,V18)</f>
        <v>135</v>
      </c>
      <c r="Y18" s="84">
        <f>COUNT(G18:U18)</f>
        <v>1</v>
      </c>
    </row>
    <row r="19" spans="1:25" x14ac:dyDescent="0.3">
      <c r="A19" s="18">
        <v>17</v>
      </c>
      <c r="B19" s="17" t="s">
        <v>445</v>
      </c>
      <c r="C19" s="18">
        <v>2010</v>
      </c>
      <c r="D19" s="18">
        <v>3</v>
      </c>
      <c r="E19" s="17" t="s">
        <v>20</v>
      </c>
      <c r="F19" s="17" t="s">
        <v>21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132</v>
      </c>
      <c r="W19" s="82">
        <f>IF(COUNT(G19:U19)&gt;2,LARGE(G19:U19,1)+LARGE(G19:U19,2),SUM(G19:U19))</f>
        <v>0</v>
      </c>
      <c r="X19" s="83">
        <f>IF(W19&gt;V19,W19,V19)</f>
        <v>132</v>
      </c>
      <c r="Y19" s="84">
        <f>COUNT(G19:U19)</f>
        <v>0</v>
      </c>
    </row>
    <row r="20" spans="1:25" x14ac:dyDescent="0.3">
      <c r="A20" s="18">
        <v>18</v>
      </c>
      <c r="B20" s="17" t="s">
        <v>74</v>
      </c>
      <c r="C20" s="18">
        <v>2004</v>
      </c>
      <c r="D20" s="18">
        <v>1</v>
      </c>
      <c r="E20" s="17" t="s">
        <v>20</v>
      </c>
      <c r="F20" s="17" t="s">
        <v>21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9">
        <v>125</v>
      </c>
      <c r="W20" s="82">
        <f>IF(COUNT(G20:U20)&gt;2,LARGE(G20:U20,1)+LARGE(G20:U20,2),SUM(G20:U20))</f>
        <v>0</v>
      </c>
      <c r="X20" s="83">
        <f>IF(W20&gt;V20,W20,V20)</f>
        <v>125</v>
      </c>
      <c r="Y20" s="84">
        <f>COUNT(G20:U20)</f>
        <v>0</v>
      </c>
    </row>
    <row r="21" spans="1:25" x14ac:dyDescent="0.3">
      <c r="A21" s="18">
        <v>19</v>
      </c>
      <c r="B21" s="17" t="s">
        <v>105</v>
      </c>
      <c r="C21" s="18">
        <v>1995</v>
      </c>
      <c r="D21" s="18">
        <v>1</v>
      </c>
      <c r="E21" s="17" t="s">
        <v>20</v>
      </c>
      <c r="F21" s="17" t="s">
        <v>33</v>
      </c>
      <c r="G21" s="3">
        <v>120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9">
        <v>125</v>
      </c>
      <c r="W21" s="82">
        <f>IF(COUNT(G21:U21)&gt;2,LARGE(G21:U21,1)+LARGE(G21:U21,2),SUM(G21:U21))</f>
        <v>120</v>
      </c>
      <c r="X21" s="83">
        <f>IF(W21&gt;V21,W21,V21)</f>
        <v>125</v>
      </c>
      <c r="Y21" s="84">
        <f>COUNT(G21:U21)</f>
        <v>1</v>
      </c>
    </row>
    <row r="22" spans="1:25" x14ac:dyDescent="0.3">
      <c r="A22" s="18">
        <v>20</v>
      </c>
      <c r="B22" s="17" t="s">
        <v>429</v>
      </c>
      <c r="C22" s="18">
        <v>1997</v>
      </c>
      <c r="D22" s="18" t="s">
        <v>22</v>
      </c>
      <c r="E22" s="17" t="s">
        <v>20</v>
      </c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120</v>
      </c>
      <c r="W22" s="82">
        <f>IF(COUNT(G22:U22)&gt;2,LARGE(G22:U22,1)+LARGE(G22:U22,2),SUM(G22:U22))</f>
        <v>0</v>
      </c>
      <c r="X22" s="83">
        <f>IF(W22&gt;V22,W22,V22)</f>
        <v>120</v>
      </c>
      <c r="Y22" s="84">
        <f>COUNT(G22:U22)</f>
        <v>0</v>
      </c>
    </row>
    <row r="23" spans="1:25" x14ac:dyDescent="0.3">
      <c r="A23" s="18">
        <v>21</v>
      </c>
      <c r="B23" s="17" t="s">
        <v>469</v>
      </c>
      <c r="C23" s="18">
        <v>2011</v>
      </c>
      <c r="D23" s="18" t="s">
        <v>115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80</v>
      </c>
      <c r="S23" s="18"/>
      <c r="T23" s="18"/>
      <c r="U23" s="18"/>
      <c r="V23" s="64">
        <v>116</v>
      </c>
      <c r="W23" s="82">
        <f>IF(COUNT(G23:U23)&gt;2,LARGE(G23:U23,1)+LARGE(G23:U23,2),SUM(G23:U23))</f>
        <v>80</v>
      </c>
      <c r="X23" s="83">
        <f>IF(W23&gt;V23,W23,V23)</f>
        <v>116</v>
      </c>
      <c r="Y23" s="84">
        <f>COUNT(G23:U23)</f>
        <v>1</v>
      </c>
    </row>
    <row r="24" spans="1:25" x14ac:dyDescent="0.3">
      <c r="A24" s="18">
        <v>22</v>
      </c>
      <c r="B24" s="17" t="s">
        <v>250</v>
      </c>
      <c r="C24" s="18">
        <v>2009</v>
      </c>
      <c r="D24" s="18">
        <v>1</v>
      </c>
      <c r="E24" s="17" t="s">
        <v>20</v>
      </c>
      <c r="F24" s="17" t="s">
        <v>109</v>
      </c>
      <c r="G24" s="18">
        <v>105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94</v>
      </c>
      <c r="W24" s="82">
        <f>IF(COUNT(G24:U24)&gt;2,LARGE(G24:U24,1)+LARGE(G24:U24,2),SUM(G24:U24))</f>
        <v>105</v>
      </c>
      <c r="X24" s="83">
        <f>IF(W24&gt;V24,W24,V24)</f>
        <v>105</v>
      </c>
      <c r="Y24" s="84">
        <f>COUNT(G24:U24)</f>
        <v>1</v>
      </c>
    </row>
    <row r="25" spans="1:25" x14ac:dyDescent="0.3">
      <c r="A25" s="18">
        <v>23</v>
      </c>
      <c r="B25" s="17" t="s">
        <v>578</v>
      </c>
      <c r="C25" s="18">
        <v>2008</v>
      </c>
      <c r="D25" s="18" t="s">
        <v>30</v>
      </c>
      <c r="E25" s="17" t="s">
        <v>20</v>
      </c>
      <c r="F25" s="17" t="s">
        <v>576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102</v>
      </c>
      <c r="W25" s="82">
        <f>IF(COUNT(G25:U25)&gt;2,LARGE(G25:U25,1)+LARGE(G25:U25,2),SUM(G25:U25))</f>
        <v>0</v>
      </c>
      <c r="X25" s="83">
        <f>IF(W25&gt;V25,W25,V25)</f>
        <v>102</v>
      </c>
      <c r="Y25" s="84">
        <f>COUNT(G25:U25)</f>
        <v>0</v>
      </c>
    </row>
    <row r="26" spans="1:25" x14ac:dyDescent="0.3">
      <c r="A26" s="18">
        <v>24</v>
      </c>
      <c r="B26" s="17" t="s">
        <v>442</v>
      </c>
      <c r="C26" s="18">
        <v>2011</v>
      </c>
      <c r="D26" s="18">
        <v>3</v>
      </c>
      <c r="E26" s="17" t="s">
        <v>20</v>
      </c>
      <c r="F26" s="17" t="s">
        <v>21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50</v>
      </c>
      <c r="S26" s="18"/>
      <c r="T26" s="18"/>
      <c r="U26" s="18"/>
      <c r="V26" s="64">
        <v>98</v>
      </c>
      <c r="W26" s="82">
        <f>IF(COUNT(G26:U26)&gt;2,LARGE(G26:U26,1)+LARGE(G26:U26,2),SUM(G26:U26))</f>
        <v>50</v>
      </c>
      <c r="X26" s="83">
        <f>IF(W26&gt;V26,W26,V26)</f>
        <v>98</v>
      </c>
      <c r="Y26" s="84">
        <f>COUNT(G26:U26)</f>
        <v>1</v>
      </c>
    </row>
    <row r="27" spans="1:25" x14ac:dyDescent="0.3">
      <c r="A27" s="18">
        <v>25</v>
      </c>
      <c r="B27" s="17" t="s">
        <v>550</v>
      </c>
      <c r="C27" s="18">
        <v>2013</v>
      </c>
      <c r="D27" s="18" t="s">
        <v>19</v>
      </c>
      <c r="E27" s="17" t="s">
        <v>20</v>
      </c>
      <c r="F27" s="17" t="s">
        <v>540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50</v>
      </c>
      <c r="S27" s="18"/>
      <c r="T27" s="18"/>
      <c r="U27" s="18"/>
      <c r="V27" s="64">
        <v>93</v>
      </c>
      <c r="W27" s="82">
        <f>IF(COUNT(G27:U27)&gt;2,LARGE(G27:U27,1)+LARGE(G27:U27,2),SUM(G27:U27))</f>
        <v>50</v>
      </c>
      <c r="X27" s="83">
        <f>IF(W27&gt;V27,W27,V27)</f>
        <v>93</v>
      </c>
      <c r="Y27" s="84">
        <f>COUNT(G27:U27)</f>
        <v>1</v>
      </c>
    </row>
    <row r="28" spans="1:25" x14ac:dyDescent="0.3">
      <c r="A28" s="18">
        <v>26</v>
      </c>
      <c r="B28" s="17" t="s">
        <v>499</v>
      </c>
      <c r="C28" s="18">
        <v>2011</v>
      </c>
      <c r="D28" s="18">
        <v>3</v>
      </c>
      <c r="E28" s="17" t="s">
        <v>20</v>
      </c>
      <c r="F28" s="17" t="s">
        <v>476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>
        <v>60</v>
      </c>
      <c r="S28" s="18"/>
      <c r="T28" s="18"/>
      <c r="U28" s="18"/>
      <c r="V28" s="64">
        <v>92</v>
      </c>
      <c r="W28" s="82">
        <f>IF(COUNT(G28:U28)&gt;2,LARGE(G28:U28,1)+LARGE(G28:U28,2),SUM(G28:U28))</f>
        <v>60</v>
      </c>
      <c r="X28" s="83">
        <f>IF(W28&gt;V28,W28,V28)</f>
        <v>92</v>
      </c>
      <c r="Y28" s="84">
        <f>COUNT(G28:U28)</f>
        <v>1</v>
      </c>
    </row>
    <row r="29" spans="1:25" x14ac:dyDescent="0.3">
      <c r="A29" s="18">
        <v>27</v>
      </c>
      <c r="B29" s="17" t="s">
        <v>503</v>
      </c>
      <c r="C29" s="18">
        <v>2012</v>
      </c>
      <c r="D29" s="18" t="s">
        <v>19</v>
      </c>
      <c r="E29" s="17" t="s">
        <v>20</v>
      </c>
      <c r="F29" s="17" t="s">
        <v>476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64">
        <v>89</v>
      </c>
      <c r="W29" s="82">
        <f>IF(COUNT(G29:U29)&gt;2,LARGE(G29:U29,1)+LARGE(G29:U29,2),SUM(G29:U29))</f>
        <v>0</v>
      </c>
      <c r="X29" s="83">
        <f>IF(W29&gt;V29,W29,V29)</f>
        <v>89</v>
      </c>
      <c r="Y29" s="84">
        <f>COUNT(G29:U29)</f>
        <v>0</v>
      </c>
    </row>
    <row r="30" spans="1:25" x14ac:dyDescent="0.3">
      <c r="A30" s="18">
        <v>28</v>
      </c>
      <c r="B30" s="17" t="s">
        <v>148</v>
      </c>
      <c r="C30" s="18">
        <v>2005</v>
      </c>
      <c r="D30" s="18">
        <v>2</v>
      </c>
      <c r="E30" s="17" t="s">
        <v>35</v>
      </c>
      <c r="F30" s="17" t="s">
        <v>36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9">
        <v>87</v>
      </c>
      <c r="W30" s="82">
        <f>IF(COUNT(G30:U30)&gt;2,LARGE(G30:U30,1)+LARGE(G30:U30,2),SUM(G30:U30))</f>
        <v>0</v>
      </c>
      <c r="X30" s="83">
        <f>IF(W30&gt;V30,W30,V30)</f>
        <v>87</v>
      </c>
      <c r="Y30" s="84">
        <f>COUNT(G30:U30)</f>
        <v>0</v>
      </c>
    </row>
    <row r="31" spans="1:25" x14ac:dyDescent="0.3">
      <c r="A31" s="18">
        <v>29</v>
      </c>
      <c r="B31" s="17" t="s">
        <v>99</v>
      </c>
      <c r="C31" s="18">
        <v>1983</v>
      </c>
      <c r="D31" s="18">
        <v>1</v>
      </c>
      <c r="E31" s="17" t="s">
        <v>20</v>
      </c>
      <c r="F31" s="17" t="s">
        <v>359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9">
        <v>87</v>
      </c>
      <c r="W31" s="82">
        <f>IF(COUNT(G31:U31)&gt;2,LARGE(G31:U31,1)+LARGE(G31:U31,2),SUM(G31:U31))</f>
        <v>0</v>
      </c>
      <c r="X31" s="83">
        <f>IF(W31&gt;V31,W31,V31)</f>
        <v>87</v>
      </c>
      <c r="Y31" s="84">
        <f>COUNT(G31:U31)</f>
        <v>0</v>
      </c>
    </row>
    <row r="32" spans="1:25" x14ac:dyDescent="0.3">
      <c r="A32" s="18">
        <v>30</v>
      </c>
      <c r="B32" s="17" t="s">
        <v>86</v>
      </c>
      <c r="C32" s="18">
        <v>1985</v>
      </c>
      <c r="D32" s="18" t="s">
        <v>22</v>
      </c>
      <c r="E32" s="17" t="s">
        <v>20</v>
      </c>
      <c r="F32" s="17"/>
      <c r="G32" s="3">
        <v>87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9">
        <v>0</v>
      </c>
      <c r="W32" s="82">
        <f>IF(COUNT(G32:U32)&gt;2,LARGE(G32:U32,1)+LARGE(G32:U32,2),SUM(G32:U32))</f>
        <v>87</v>
      </c>
      <c r="X32" s="83">
        <f>IF(W32&gt;V32,W32,V32)</f>
        <v>87</v>
      </c>
      <c r="Y32" s="84">
        <f>COUNT(G32:U32)</f>
        <v>1</v>
      </c>
    </row>
    <row r="33" spans="1:25" x14ac:dyDescent="0.3">
      <c r="A33" s="18">
        <v>31</v>
      </c>
      <c r="B33" s="17" t="s">
        <v>71</v>
      </c>
      <c r="C33" s="18">
        <v>1995</v>
      </c>
      <c r="D33" s="18">
        <v>1</v>
      </c>
      <c r="E33" s="17" t="s">
        <v>20</v>
      </c>
      <c r="F33" s="17" t="s">
        <v>33</v>
      </c>
      <c r="G33" s="3">
        <v>84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9">
        <v>0</v>
      </c>
      <c r="W33" s="82">
        <f>IF(COUNT(G33:U33)&gt;2,LARGE(G33:U33,1)+LARGE(G33:U33,2),SUM(G33:U33))</f>
        <v>84</v>
      </c>
      <c r="X33" s="83">
        <f>IF(W33&gt;V33,W33,V33)</f>
        <v>84</v>
      </c>
      <c r="Y33" s="84">
        <f>COUNT(G33:U33)</f>
        <v>1</v>
      </c>
    </row>
    <row r="34" spans="1:25" x14ac:dyDescent="0.3">
      <c r="A34" s="18">
        <v>32</v>
      </c>
      <c r="B34" s="17" t="s">
        <v>753</v>
      </c>
      <c r="C34" s="18">
        <v>1983</v>
      </c>
      <c r="D34" s="18" t="s">
        <v>22</v>
      </c>
      <c r="E34" s="17" t="s">
        <v>20</v>
      </c>
      <c r="F34" s="17"/>
      <c r="G34" s="18">
        <v>81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0</v>
      </c>
      <c r="W34" s="82">
        <f>IF(COUNT(G34:U34)&gt;2,LARGE(G34:U34,1)+LARGE(G34:U34,2),SUM(G34:U34))</f>
        <v>81</v>
      </c>
      <c r="X34" s="83">
        <f>IF(W34&gt;V34,W34,V34)</f>
        <v>81</v>
      </c>
      <c r="Y34" s="84">
        <f>COUNT(G34:U34)</f>
        <v>1</v>
      </c>
    </row>
    <row r="35" spans="1:25" x14ac:dyDescent="0.3">
      <c r="A35" s="18">
        <v>33</v>
      </c>
      <c r="B35" s="17" t="s">
        <v>441</v>
      </c>
      <c r="C35" s="18">
        <v>2012</v>
      </c>
      <c r="D35" s="18" t="s">
        <v>19</v>
      </c>
      <c r="E35" s="17" t="s">
        <v>20</v>
      </c>
      <c r="F35" s="17" t="s">
        <v>109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>
        <v>50</v>
      </c>
      <c r="S35" s="18"/>
      <c r="T35" s="18"/>
      <c r="U35" s="18"/>
      <c r="V35" s="64">
        <v>80</v>
      </c>
      <c r="W35" s="82">
        <f>IF(COUNT(G35:U35)&gt;2,LARGE(G35:U35,1)+LARGE(G35:U35,2),SUM(G35:U35))</f>
        <v>50</v>
      </c>
      <c r="X35" s="83">
        <f>IF(W35&gt;V35,W35,V35)</f>
        <v>80</v>
      </c>
      <c r="Y35" s="84">
        <f>COUNT(G35:U35)</f>
        <v>1</v>
      </c>
    </row>
    <row r="36" spans="1:25" x14ac:dyDescent="0.3">
      <c r="A36" s="18">
        <v>34</v>
      </c>
      <c r="B36" s="17" t="s">
        <v>522</v>
      </c>
      <c r="C36" s="18">
        <v>2008</v>
      </c>
      <c r="D36" s="18" t="s">
        <v>19</v>
      </c>
      <c r="E36" s="17" t="s">
        <v>20</v>
      </c>
      <c r="F36" s="17" t="s">
        <v>523</v>
      </c>
      <c r="G36" s="18">
        <v>78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0</v>
      </c>
      <c r="W36" s="82">
        <f>IF(COUNT(G36:U36)&gt;2,LARGE(G36:U36,1)+LARGE(G36:U36,2),SUM(G36:U36))</f>
        <v>78</v>
      </c>
      <c r="X36" s="83">
        <f>IF(W36&gt;V36,W36,V36)</f>
        <v>78</v>
      </c>
      <c r="Y36" s="84">
        <f>COUNT(G36:U36)</f>
        <v>1</v>
      </c>
    </row>
    <row r="37" spans="1:25" x14ac:dyDescent="0.3">
      <c r="A37" s="18">
        <v>35</v>
      </c>
      <c r="B37" s="17" t="s">
        <v>557</v>
      </c>
      <c r="C37" s="18">
        <v>2011</v>
      </c>
      <c r="D37" s="18" t="s">
        <v>19</v>
      </c>
      <c r="E37" s="17" t="s">
        <v>20</v>
      </c>
      <c r="F37" s="17" t="s">
        <v>21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>
        <v>29</v>
      </c>
      <c r="S37" s="18"/>
      <c r="T37" s="18"/>
      <c r="U37" s="18"/>
      <c r="V37" s="64">
        <v>75</v>
      </c>
      <c r="W37" s="82">
        <f>IF(COUNT(G37:U37)&gt;2,LARGE(G37:U37,1)+LARGE(G37:U37,2),SUM(G37:U37))</f>
        <v>29</v>
      </c>
      <c r="X37" s="83">
        <f>IF(W37&gt;V37,W37,V37)</f>
        <v>75</v>
      </c>
      <c r="Y37" s="84">
        <f>COUNT(G37:U37)</f>
        <v>1</v>
      </c>
    </row>
    <row r="38" spans="1:25" x14ac:dyDescent="0.3">
      <c r="A38" s="18">
        <v>36</v>
      </c>
      <c r="B38" s="17" t="s">
        <v>682</v>
      </c>
      <c r="C38" s="18">
        <v>1996</v>
      </c>
      <c r="D38" s="18">
        <v>1</v>
      </c>
      <c r="E38" s="17" t="s">
        <v>20</v>
      </c>
      <c r="F38" s="17"/>
      <c r="G38" s="18">
        <v>75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73</v>
      </c>
      <c r="W38" s="82">
        <f>IF(COUNT(G38:U38)&gt;2,LARGE(G38:U38,1)+LARGE(G38:U38,2),SUM(G38:U38))</f>
        <v>75</v>
      </c>
      <c r="X38" s="83">
        <f>IF(W38&gt;V38,W38,V38)</f>
        <v>75</v>
      </c>
      <c r="Y38" s="84">
        <f>COUNT(G38:U38)</f>
        <v>1</v>
      </c>
    </row>
    <row r="39" spans="1:25" x14ac:dyDescent="0.3">
      <c r="A39" s="18">
        <v>37</v>
      </c>
      <c r="B39" s="17" t="s">
        <v>84</v>
      </c>
      <c r="C39" s="18">
        <v>1996</v>
      </c>
      <c r="D39" s="18">
        <v>1</v>
      </c>
      <c r="E39" s="17" t="s">
        <v>20</v>
      </c>
      <c r="F39" s="17" t="s">
        <v>33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9">
        <v>73</v>
      </c>
      <c r="W39" s="82">
        <f>IF(COUNT(G39:U39)&gt;2,LARGE(G39:U39,1)+LARGE(G39:U39,2),SUM(G39:U39))</f>
        <v>0</v>
      </c>
      <c r="X39" s="83">
        <f>IF(W39&gt;V39,W39,V39)</f>
        <v>73</v>
      </c>
      <c r="Y39" s="84">
        <f>COUNT(G39:U39)</f>
        <v>0</v>
      </c>
    </row>
    <row r="40" spans="1:25" x14ac:dyDescent="0.3">
      <c r="A40" s="18">
        <v>38</v>
      </c>
      <c r="B40" s="17" t="s">
        <v>254</v>
      </c>
      <c r="C40" s="18">
        <v>2009</v>
      </c>
      <c r="D40" s="18">
        <v>3</v>
      </c>
      <c r="E40" s="17" t="s">
        <v>20</v>
      </c>
      <c r="F40" s="17" t="s">
        <v>59</v>
      </c>
      <c r="G40" s="18">
        <v>69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0</v>
      </c>
      <c r="W40" s="82">
        <f>IF(COUNT(G40:U40)&gt;2,LARGE(G40:U40,1)+LARGE(G40:U40,2),SUM(G40:U40))</f>
        <v>69</v>
      </c>
      <c r="X40" s="83">
        <f>IF(W40&gt;V40,W40,V40)</f>
        <v>69</v>
      </c>
      <c r="Y40" s="84">
        <f>COUNT(G40:U40)</f>
        <v>1</v>
      </c>
    </row>
    <row r="41" spans="1:25" x14ac:dyDescent="0.3">
      <c r="A41" s="18">
        <v>39</v>
      </c>
      <c r="B41" s="17" t="s">
        <v>625</v>
      </c>
      <c r="C41" s="18">
        <v>2012</v>
      </c>
      <c r="D41" s="18" t="s">
        <v>115</v>
      </c>
      <c r="E41" s="17" t="s">
        <v>20</v>
      </c>
      <c r="F41" s="17" t="s">
        <v>615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29</v>
      </c>
      <c r="S41" s="18"/>
      <c r="T41" s="18"/>
      <c r="U41" s="18"/>
      <c r="V41" s="64">
        <v>68</v>
      </c>
      <c r="W41" s="82">
        <f>IF(COUNT(G41:U41)&gt;2,LARGE(G41:U41,1)+LARGE(G41:U41,2),SUM(G41:U41))</f>
        <v>29</v>
      </c>
      <c r="X41" s="83">
        <f>IF(W41&gt;V41,W41,V41)</f>
        <v>68</v>
      </c>
      <c r="Y41" s="84">
        <f>COUNT(G41:U41)</f>
        <v>1</v>
      </c>
    </row>
    <row r="42" spans="1:25" x14ac:dyDescent="0.3">
      <c r="A42" s="18">
        <v>40</v>
      </c>
      <c r="B42" s="17" t="s">
        <v>553</v>
      </c>
      <c r="C42" s="18">
        <v>2013</v>
      </c>
      <c r="D42" s="18" t="s">
        <v>115</v>
      </c>
      <c r="E42" s="17" t="s">
        <v>20</v>
      </c>
      <c r="F42" s="17" t="s">
        <v>109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66</v>
      </c>
      <c r="W42" s="82">
        <f>IF(COUNT(G42:U42)&gt;2,LARGE(G42:U42,1)+LARGE(G42:U42,2),SUM(G42:U42))</f>
        <v>0</v>
      </c>
      <c r="X42" s="83">
        <f>IF(W42&gt;V42,W42,V42)</f>
        <v>66</v>
      </c>
      <c r="Y42" s="84">
        <f>COUNT(G42:U42)</f>
        <v>0</v>
      </c>
    </row>
    <row r="43" spans="1:25" x14ac:dyDescent="0.3">
      <c r="A43" s="18">
        <v>41</v>
      </c>
      <c r="B43" s="17" t="s">
        <v>639</v>
      </c>
      <c r="C43" s="18">
        <v>1992</v>
      </c>
      <c r="D43" s="18" t="s">
        <v>640</v>
      </c>
      <c r="E43" s="17" t="s">
        <v>35</v>
      </c>
      <c r="F43" s="17"/>
      <c r="G43" s="18">
        <v>66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0</v>
      </c>
      <c r="W43" s="82">
        <f>IF(COUNT(G43:U43)&gt;2,LARGE(G43:U43,1)+LARGE(G43:U43,2),SUM(G43:U43))</f>
        <v>66</v>
      </c>
      <c r="X43" s="83">
        <f>IF(W43&gt;V43,W43,V43)</f>
        <v>66</v>
      </c>
      <c r="Y43" s="84">
        <f>COUNT(G43:U43)</f>
        <v>1</v>
      </c>
    </row>
    <row r="44" spans="1:25" x14ac:dyDescent="0.3">
      <c r="A44" s="18">
        <v>42</v>
      </c>
      <c r="B44" s="17" t="s">
        <v>730</v>
      </c>
      <c r="C44" s="18">
        <v>2010</v>
      </c>
      <c r="D44" s="18">
        <v>3</v>
      </c>
      <c r="E44" s="17" t="s">
        <v>35</v>
      </c>
      <c r="F44" s="17" t="s">
        <v>731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60</v>
      </c>
      <c r="W44" s="82">
        <f>IF(COUNT(G44:U44)&gt;2,LARGE(G44:U44,1)+LARGE(G44:U44,2),SUM(G44:U44))</f>
        <v>0</v>
      </c>
      <c r="X44" s="83">
        <f>IF(W44&gt;V44,W44,V44)</f>
        <v>60</v>
      </c>
      <c r="Y44" s="84">
        <f>COUNT(G44:U44)</f>
        <v>0</v>
      </c>
    </row>
    <row r="45" spans="1:25" x14ac:dyDescent="0.3">
      <c r="A45" s="18">
        <v>43</v>
      </c>
      <c r="B45" s="17" t="s">
        <v>756</v>
      </c>
      <c r="C45" s="18">
        <v>1987</v>
      </c>
      <c r="D45" s="18">
        <v>1</v>
      </c>
      <c r="E45" s="17" t="s">
        <v>35</v>
      </c>
      <c r="F45" s="17" t="s">
        <v>36</v>
      </c>
      <c r="G45" s="18">
        <v>60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0</v>
      </c>
      <c r="W45" s="82">
        <f>IF(COUNT(G45:U45)&gt;2,LARGE(G45:U45,1)+LARGE(G45:U45,2),SUM(G45:U45))</f>
        <v>60</v>
      </c>
      <c r="X45" s="83">
        <f>IF(W45&gt;V45,W45,V45)</f>
        <v>60</v>
      </c>
      <c r="Y45" s="84">
        <f>COUNT(G45:U45)</f>
        <v>1</v>
      </c>
    </row>
    <row r="46" spans="1:25" x14ac:dyDescent="0.3">
      <c r="A46" s="18">
        <v>44</v>
      </c>
      <c r="B46" s="17" t="s">
        <v>198</v>
      </c>
      <c r="C46" s="18">
        <v>2007</v>
      </c>
      <c r="D46" s="18">
        <v>3</v>
      </c>
      <c r="E46" s="17" t="s">
        <v>35</v>
      </c>
      <c r="F46" s="17" t="s">
        <v>36</v>
      </c>
      <c r="G46" s="18">
        <v>57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0</v>
      </c>
      <c r="W46" s="82">
        <f>IF(COUNT(G46:U46)&gt;2,LARGE(G46:U46,1)+LARGE(G46:U46,2),SUM(G46:U46))</f>
        <v>57</v>
      </c>
      <c r="X46" s="83">
        <f>IF(W46&gt;V46,W46,V46)</f>
        <v>57</v>
      </c>
      <c r="Y46" s="84">
        <f>COUNT(G46:U46)</f>
        <v>1</v>
      </c>
    </row>
    <row r="47" spans="1:25" x14ac:dyDescent="0.3">
      <c r="A47" s="18">
        <v>45</v>
      </c>
      <c r="B47" s="17" t="s">
        <v>201</v>
      </c>
      <c r="C47" s="18">
        <v>2011</v>
      </c>
      <c r="D47" s="18" t="s">
        <v>19</v>
      </c>
      <c r="E47" s="17" t="s">
        <v>35</v>
      </c>
      <c r="F47" s="17" t="s">
        <v>36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54</v>
      </c>
      <c r="W47" s="82">
        <f>IF(COUNT(G47:U47)&gt;2,LARGE(G47:U47,1)+LARGE(G47:U47,2),SUM(G47:U47))</f>
        <v>0</v>
      </c>
      <c r="X47" s="83">
        <f>IF(W47&gt;V47,W47,V47)</f>
        <v>54</v>
      </c>
      <c r="Y47" s="84">
        <f>COUNT(G47:U47)</f>
        <v>0</v>
      </c>
    </row>
    <row r="48" spans="1:25" x14ac:dyDescent="0.3">
      <c r="A48" s="18">
        <v>46</v>
      </c>
      <c r="B48" s="17" t="s">
        <v>498</v>
      </c>
      <c r="C48" s="18">
        <v>2012</v>
      </c>
      <c r="D48" s="18" t="s">
        <v>19</v>
      </c>
      <c r="E48" s="17" t="s">
        <v>20</v>
      </c>
      <c r="F48" s="17" t="s">
        <v>476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>
        <v>50</v>
      </c>
      <c r="S48" s="18"/>
      <c r="T48" s="18"/>
      <c r="U48" s="18"/>
      <c r="V48" s="64">
        <v>50</v>
      </c>
      <c r="W48" s="82">
        <f>IF(COUNT(G48:U48)&gt;2,LARGE(G48:U48,1)+LARGE(G48:U48,2),SUM(G48:U48))</f>
        <v>50</v>
      </c>
      <c r="X48" s="83">
        <f>IF(W48&gt;V48,W48,V48)</f>
        <v>50</v>
      </c>
      <c r="Y48" s="84">
        <f>COUNT(G48:U48)</f>
        <v>1</v>
      </c>
    </row>
    <row r="49" spans="1:25" x14ac:dyDescent="0.3">
      <c r="A49" s="18">
        <v>47</v>
      </c>
      <c r="B49" s="17" t="s">
        <v>509</v>
      </c>
      <c r="C49" s="18">
        <v>2012</v>
      </c>
      <c r="D49" s="18" t="s">
        <v>19</v>
      </c>
      <c r="E49" s="17" t="s">
        <v>20</v>
      </c>
      <c r="F49" s="17" t="s">
        <v>476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49</v>
      </c>
      <c r="W49" s="82">
        <f>IF(COUNT(G49:U49)&gt;2,LARGE(G49:U49,1)+LARGE(G49:U49,2),SUM(G49:U49))</f>
        <v>0</v>
      </c>
      <c r="X49" s="83">
        <f>IF(W49&gt;V49,W49,V49)</f>
        <v>49</v>
      </c>
      <c r="Y49" s="84">
        <f>COUNT(G49:U49)</f>
        <v>0</v>
      </c>
    </row>
    <row r="50" spans="1:25" x14ac:dyDescent="0.3">
      <c r="A50" s="18">
        <v>48</v>
      </c>
      <c r="B50" s="17" t="s">
        <v>626</v>
      </c>
      <c r="C50" s="18">
        <v>2012</v>
      </c>
      <c r="D50" s="18" t="s">
        <v>115</v>
      </c>
      <c r="E50" s="17" t="s">
        <v>20</v>
      </c>
      <c r="F50" s="17" t="s">
        <v>615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>
        <v>29</v>
      </c>
      <c r="S50" s="18"/>
      <c r="T50" s="18"/>
      <c r="U50" s="18"/>
      <c r="V50" s="64">
        <v>49</v>
      </c>
      <c r="W50" s="82">
        <f>IF(COUNT(G50:U50)&gt;2,LARGE(G50:U50,1)+LARGE(G50:U50,2),SUM(G50:U50))</f>
        <v>29</v>
      </c>
      <c r="X50" s="83">
        <f>IF(W50&gt;V50,W50,V50)</f>
        <v>49</v>
      </c>
      <c r="Y50" s="84">
        <f>COUNT(G50:U50)</f>
        <v>1</v>
      </c>
    </row>
    <row r="51" spans="1:25" x14ac:dyDescent="0.3">
      <c r="A51" s="18">
        <v>49</v>
      </c>
      <c r="B51" s="17" t="s">
        <v>504</v>
      </c>
      <c r="C51" s="18">
        <v>2013</v>
      </c>
      <c r="D51" s="18" t="s">
        <v>19</v>
      </c>
      <c r="E51" s="17" t="s">
        <v>20</v>
      </c>
      <c r="F51" s="17" t="s">
        <v>474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45</v>
      </c>
      <c r="W51" s="82">
        <f>IF(COUNT(G51:U51)&gt;2,LARGE(G51:U51,1)+LARGE(G51:U51,2),SUM(G51:U51))</f>
        <v>0</v>
      </c>
      <c r="X51" s="83">
        <f>IF(W51&gt;V51,W51,V51)</f>
        <v>45</v>
      </c>
      <c r="Y51" s="84">
        <f>COUNT(G51:U51)</f>
        <v>0</v>
      </c>
    </row>
    <row r="52" spans="1:25" x14ac:dyDescent="0.3">
      <c r="A52" s="18">
        <v>50</v>
      </c>
      <c r="B52" s="17" t="s">
        <v>657</v>
      </c>
      <c r="C52" s="18">
        <v>2013</v>
      </c>
      <c r="D52" s="18" t="s">
        <v>19</v>
      </c>
      <c r="E52" s="17" t="s">
        <v>20</v>
      </c>
      <c r="F52" s="17" t="s">
        <v>540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42</v>
      </c>
      <c r="W52" s="82">
        <f>IF(COUNT(G52:U52)&gt;2,LARGE(G52:U52,1)+LARGE(G52:U52,2),SUM(G52:U52))</f>
        <v>0</v>
      </c>
      <c r="X52" s="83">
        <f>IF(W52&gt;V52,W52,V52)</f>
        <v>42</v>
      </c>
      <c r="Y52" s="84">
        <f>COUNT(G52:U52)</f>
        <v>0</v>
      </c>
    </row>
    <row r="53" spans="1:25" x14ac:dyDescent="0.3">
      <c r="A53" s="18">
        <v>51</v>
      </c>
      <c r="B53" s="17" t="s">
        <v>609</v>
      </c>
      <c r="C53" s="18">
        <v>2014</v>
      </c>
      <c r="D53" s="18" t="s">
        <v>19</v>
      </c>
      <c r="E53" s="17" t="s">
        <v>20</v>
      </c>
      <c r="F53" s="17" t="s">
        <v>540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40</v>
      </c>
      <c r="W53" s="82">
        <f>IF(COUNT(G53:U53)&gt;2,LARGE(G53:U53,1)+LARGE(G53:U53,2),SUM(G53:U53))</f>
        <v>0</v>
      </c>
      <c r="X53" s="83">
        <f>IF(W53&gt;V53,W53,V53)</f>
        <v>40</v>
      </c>
      <c r="Y53" s="84">
        <f>COUNT(G53:U53)</f>
        <v>0</v>
      </c>
    </row>
    <row r="54" spans="1:25" x14ac:dyDescent="0.3">
      <c r="A54" s="18">
        <v>52</v>
      </c>
      <c r="B54" s="17" t="s">
        <v>614</v>
      </c>
      <c r="C54" s="18">
        <v>2014</v>
      </c>
      <c r="D54" s="18" t="s">
        <v>19</v>
      </c>
      <c r="E54" s="17" t="s">
        <v>20</v>
      </c>
      <c r="F54" s="17" t="s">
        <v>540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40</v>
      </c>
      <c r="W54" s="82">
        <f>IF(COUNT(G54:U54)&gt;2,LARGE(G54:U54,1)+LARGE(G54:U54,2),SUM(G54:U54))</f>
        <v>0</v>
      </c>
      <c r="X54" s="83">
        <f>IF(W54&gt;V54,W54,V54)</f>
        <v>40</v>
      </c>
      <c r="Y54" s="84">
        <f>COUNT(G54:U54)</f>
        <v>0</v>
      </c>
    </row>
    <row r="55" spans="1:25" x14ac:dyDescent="0.3">
      <c r="A55" s="18">
        <v>53</v>
      </c>
      <c r="B55" s="17" t="s">
        <v>716</v>
      </c>
      <c r="C55" s="18">
        <v>2011</v>
      </c>
      <c r="D55" s="18" t="s">
        <v>115</v>
      </c>
      <c r="E55" s="17" t="s">
        <v>20</v>
      </c>
      <c r="F55" s="17" t="s">
        <v>517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>
        <v>29</v>
      </c>
      <c r="S55" s="18"/>
      <c r="T55" s="18"/>
      <c r="U55" s="18"/>
      <c r="V55" s="64">
        <v>31</v>
      </c>
      <c r="W55" s="82">
        <f>IF(COUNT(G55:U55)&gt;2,LARGE(G55:U55,1)+LARGE(G55:U55,2),SUM(G55:U55))</f>
        <v>29</v>
      </c>
      <c r="X55" s="83">
        <f>IF(W55&gt;V55,W55,V55)</f>
        <v>31</v>
      </c>
      <c r="Y55" s="84">
        <f>COUNT(G55:U55)</f>
        <v>1</v>
      </c>
    </row>
    <row r="56" spans="1:25" x14ac:dyDescent="0.3">
      <c r="A56" s="18">
        <v>54</v>
      </c>
      <c r="B56" s="17" t="s">
        <v>439</v>
      </c>
      <c r="C56" s="18">
        <v>2010</v>
      </c>
      <c r="D56" s="18">
        <v>3</v>
      </c>
      <c r="E56" s="17" t="s">
        <v>20</v>
      </c>
      <c r="F56" s="17" t="s">
        <v>21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29</v>
      </c>
      <c r="W56" s="82">
        <f>IF(COUNT(G56:U56)&gt;2,LARGE(G56:U56,1)+LARGE(G56:U56,2),SUM(G56:U56))</f>
        <v>0</v>
      </c>
      <c r="X56" s="83">
        <f>IF(W56&gt;V56,W56,V56)</f>
        <v>29</v>
      </c>
      <c r="Y56" s="84">
        <f>COUNT(G56:U56)</f>
        <v>0</v>
      </c>
    </row>
    <row r="57" spans="1:25" x14ac:dyDescent="0.3">
      <c r="A57" s="18">
        <v>55</v>
      </c>
      <c r="B57" s="17" t="s">
        <v>440</v>
      </c>
      <c r="C57" s="18">
        <v>2011</v>
      </c>
      <c r="D57" s="18" t="s">
        <v>19</v>
      </c>
      <c r="E57" s="17" t="s">
        <v>20</v>
      </c>
      <c r="F57" s="17" t="s">
        <v>141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29</v>
      </c>
      <c r="W57" s="82">
        <f>IF(COUNT(G57:U57)&gt;2,LARGE(G57:U57,1)+LARGE(G57:U57,2),SUM(G57:U57))</f>
        <v>0</v>
      </c>
      <c r="X57" s="83">
        <f>IF(W57&gt;V57,W57,V57)</f>
        <v>29</v>
      </c>
      <c r="Y57" s="84">
        <f>COUNT(G57:U57)</f>
        <v>0</v>
      </c>
    </row>
    <row r="58" spans="1:25" x14ac:dyDescent="0.3">
      <c r="A58" s="18">
        <v>56</v>
      </c>
      <c r="B58" s="17" t="s">
        <v>616</v>
      </c>
      <c r="C58" s="18">
        <v>2012</v>
      </c>
      <c r="D58" s="18" t="s">
        <v>115</v>
      </c>
      <c r="E58" s="17" t="s">
        <v>20</v>
      </c>
      <c r="F58" s="17" t="s">
        <v>580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>
        <v>29</v>
      </c>
      <c r="S58" s="18"/>
      <c r="T58" s="18"/>
      <c r="U58" s="18"/>
      <c r="V58" s="64">
        <v>23</v>
      </c>
      <c r="W58" s="82">
        <f>IF(COUNT(G58:U58)&gt;2,LARGE(G58:U58,1)+LARGE(G58:U58,2),SUM(G58:U58))</f>
        <v>29</v>
      </c>
      <c r="X58" s="83">
        <f>IF(W58&gt;V58,W58,V58)</f>
        <v>29</v>
      </c>
      <c r="Y58" s="84">
        <f>COUNT(G58:U58)</f>
        <v>1</v>
      </c>
    </row>
    <row r="59" spans="1:25" x14ac:dyDescent="0.3">
      <c r="A59" s="18">
        <v>57</v>
      </c>
      <c r="B59" s="17" t="s">
        <v>543</v>
      </c>
      <c r="C59" s="18">
        <v>2012</v>
      </c>
      <c r="D59" s="18" t="s">
        <v>115</v>
      </c>
      <c r="E59" s="17" t="s">
        <v>20</v>
      </c>
      <c r="F59" s="17" t="s">
        <v>109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>
        <v>29</v>
      </c>
      <c r="S59" s="18"/>
      <c r="T59" s="18"/>
      <c r="U59" s="18"/>
      <c r="V59" s="64">
        <v>0</v>
      </c>
      <c r="W59" s="82">
        <f>IF(COUNT(G59:U59)&gt;2,LARGE(G59:U59,1)+LARGE(G59:U59,2),SUM(G59:U59))</f>
        <v>29</v>
      </c>
      <c r="X59" s="83">
        <f>IF(W59&gt;V59,W59,V59)</f>
        <v>29</v>
      </c>
      <c r="Y59" s="84">
        <f>COUNT(G59:U59)</f>
        <v>1</v>
      </c>
    </row>
    <row r="60" spans="1:25" x14ac:dyDescent="0.3">
      <c r="A60" s="18">
        <v>58</v>
      </c>
      <c r="B60" s="17" t="s">
        <v>604</v>
      </c>
      <c r="C60" s="18">
        <v>2014</v>
      </c>
      <c r="D60" s="18" t="s">
        <v>28</v>
      </c>
      <c r="E60" s="17" t="s">
        <v>20</v>
      </c>
      <c r="F60" s="17" t="s">
        <v>109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26</v>
      </c>
      <c r="W60" s="82">
        <f>IF(COUNT(G60:U60)&gt;2,LARGE(G60:U60,1)+LARGE(G60:U60,2),SUM(G60:U60))</f>
        <v>0</v>
      </c>
      <c r="X60" s="83">
        <f>IF(W60&gt;V60,W60,V60)</f>
        <v>26</v>
      </c>
      <c r="Y60" s="84">
        <f>COUNT(G60:U60)</f>
        <v>0</v>
      </c>
    </row>
    <row r="61" spans="1:25" x14ac:dyDescent="0.3">
      <c r="A61" s="18">
        <v>59</v>
      </c>
      <c r="B61" s="17" t="s">
        <v>655</v>
      </c>
      <c r="C61" s="18">
        <v>2012</v>
      </c>
      <c r="D61" s="18" t="s">
        <v>19</v>
      </c>
      <c r="E61" s="17" t="s">
        <v>20</v>
      </c>
      <c r="F61" s="17" t="s">
        <v>247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26</v>
      </c>
      <c r="W61" s="82">
        <f>IF(COUNT(G61:U61)&gt;2,LARGE(G61:U61,1)+LARGE(G61:U61,2),SUM(G61:U61))</f>
        <v>0</v>
      </c>
      <c r="X61" s="83">
        <f>IF(W61&gt;V61,W61,V61)</f>
        <v>26</v>
      </c>
      <c r="Y61" s="84">
        <f>COUNT(G61:U61)</f>
        <v>0</v>
      </c>
    </row>
    <row r="62" spans="1:25" x14ac:dyDescent="0.3">
      <c r="A62" s="18">
        <v>60</v>
      </c>
      <c r="B62" s="17" t="s">
        <v>656</v>
      </c>
      <c r="C62" s="18">
        <v>2013</v>
      </c>
      <c r="D62" s="18" t="s">
        <v>454</v>
      </c>
      <c r="E62" s="17" t="s">
        <v>20</v>
      </c>
      <c r="F62" s="17" t="s">
        <v>540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26</v>
      </c>
      <c r="W62" s="82">
        <f>IF(COUNT(G62:U62)&gt;2,LARGE(G62:U62,1)+LARGE(G62:U62,2),SUM(G62:U62))</f>
        <v>0</v>
      </c>
      <c r="X62" s="83">
        <f>IF(W62&gt;V62,W62,V62)</f>
        <v>26</v>
      </c>
      <c r="Y62" s="84">
        <f>COUNT(G62:U62)</f>
        <v>0</v>
      </c>
    </row>
    <row r="63" spans="1:25" x14ac:dyDescent="0.3">
      <c r="A63" s="18">
        <v>61</v>
      </c>
      <c r="B63" s="17" t="s">
        <v>622</v>
      </c>
      <c r="C63" s="18">
        <v>2010</v>
      </c>
      <c r="D63" s="18" t="s">
        <v>19</v>
      </c>
      <c r="E63" s="17" t="s">
        <v>20</v>
      </c>
      <c r="F63" s="17" t="s">
        <v>580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26</v>
      </c>
      <c r="W63" s="82">
        <f>IF(COUNT(G63:U63)&gt;2,LARGE(G63:U63,1)+LARGE(G63:U63,2),SUM(G63:U63))</f>
        <v>0</v>
      </c>
      <c r="X63" s="83">
        <f>IF(W63&gt;V63,W63,V63)</f>
        <v>26</v>
      </c>
      <c r="Y63" s="84">
        <f>COUNT(G63:U63)</f>
        <v>0</v>
      </c>
    </row>
    <row r="64" spans="1:25" x14ac:dyDescent="0.3">
      <c r="A64" s="18">
        <v>62</v>
      </c>
      <c r="B64" s="17" t="s">
        <v>118</v>
      </c>
      <c r="C64" s="18">
        <v>2006</v>
      </c>
      <c r="D64" s="18" t="s">
        <v>22</v>
      </c>
      <c r="E64" s="17" t="s">
        <v>20</v>
      </c>
      <c r="F64" s="17" t="s">
        <v>109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59">
        <v>0</v>
      </c>
      <c r="W64" s="82">
        <f>IF(COUNT(G64:U64)&gt;2,LARGE(G64:U64,1)+LARGE(G64:U64,2),SUM(G64:U64))</f>
        <v>0</v>
      </c>
      <c r="X64" s="83">
        <f>IF(W64&gt;V64,W64,V64)</f>
        <v>0</v>
      </c>
      <c r="Y64" s="84">
        <f>COUNT(G64:U64)</f>
        <v>0</v>
      </c>
    </row>
    <row r="65" spans="1:25" x14ac:dyDescent="0.3">
      <c r="A65" s="18">
        <v>63</v>
      </c>
      <c r="B65" s="17" t="s">
        <v>395</v>
      </c>
      <c r="C65" s="18">
        <v>1973</v>
      </c>
      <c r="D65" s="18" t="s">
        <v>22</v>
      </c>
      <c r="E65" s="17" t="s">
        <v>35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2">
        <f>IF(COUNT(G65:U65)&gt;2,LARGE(G65:U65,1)+LARGE(G65:U65,2),SUM(G65:U65))</f>
        <v>0</v>
      </c>
      <c r="X65" s="83">
        <f>IF(W65&gt;V65,W65,V65)</f>
        <v>0</v>
      </c>
      <c r="Y65" s="84">
        <f>COUNT(G65:U65)</f>
        <v>0</v>
      </c>
    </row>
    <row r="66" spans="1:25" x14ac:dyDescent="0.3">
      <c r="A66" s="18">
        <v>64</v>
      </c>
      <c r="B66" s="17" t="s">
        <v>168</v>
      </c>
      <c r="C66" s="18">
        <v>2007</v>
      </c>
      <c r="D66" s="18">
        <v>3</v>
      </c>
      <c r="E66" s="17" t="s">
        <v>20</v>
      </c>
      <c r="F66" s="17" t="s">
        <v>109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59">
        <v>0</v>
      </c>
      <c r="W66" s="82">
        <f>IF(COUNT(G66:U66)&gt;2,LARGE(G66:U66,1)+LARGE(G66:U66,2),SUM(G66:U66))</f>
        <v>0</v>
      </c>
      <c r="X66" s="83">
        <f>IF(W66&gt;V66,W66,V66)</f>
        <v>0</v>
      </c>
      <c r="Y66" s="84">
        <f>COUNT(G66:U66)</f>
        <v>0</v>
      </c>
    </row>
    <row r="67" spans="1:25" x14ac:dyDescent="0.3">
      <c r="A67" s="18">
        <v>65</v>
      </c>
      <c r="B67" s="17" t="s">
        <v>85</v>
      </c>
      <c r="C67" s="18">
        <v>1993</v>
      </c>
      <c r="D67" s="18" t="s">
        <v>22</v>
      </c>
      <c r="E67" s="17" t="s">
        <v>20</v>
      </c>
      <c r="F67" s="17" t="s">
        <v>36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59">
        <v>0</v>
      </c>
      <c r="W67" s="82">
        <f>IF(COUNT(G67:U67)&gt;2,LARGE(G67:U67,1)+LARGE(G67:U67,2),SUM(G67:U67))</f>
        <v>0</v>
      </c>
      <c r="X67" s="83">
        <f>IF(W67&gt;V67,W67,V67)</f>
        <v>0</v>
      </c>
      <c r="Y67" s="84">
        <f>COUNT(G67:U67)</f>
        <v>0</v>
      </c>
    </row>
    <row r="68" spans="1:25" x14ac:dyDescent="0.3">
      <c r="A68" s="18">
        <v>66</v>
      </c>
      <c r="B68" s="17" t="s">
        <v>117</v>
      </c>
      <c r="C68" s="18">
        <v>2006</v>
      </c>
      <c r="D68" s="18" t="s">
        <v>22</v>
      </c>
      <c r="E68" s="17" t="s">
        <v>20</v>
      </c>
      <c r="F68" s="17" t="s">
        <v>109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59">
        <v>0</v>
      </c>
      <c r="W68" s="82">
        <f>IF(COUNT(G68:U68)&gt;2,LARGE(G68:U68,1)+LARGE(G68:U68,2),SUM(G68:U68))</f>
        <v>0</v>
      </c>
      <c r="X68" s="83">
        <f>IF(W68&gt;V68,W68,V68)</f>
        <v>0</v>
      </c>
      <c r="Y68" s="84">
        <f>COUNT(G68:U68)</f>
        <v>0</v>
      </c>
    </row>
    <row r="69" spans="1:25" x14ac:dyDescent="0.3">
      <c r="A69" s="18">
        <v>67</v>
      </c>
      <c r="B69" s="17" t="s">
        <v>60</v>
      </c>
      <c r="C69" s="18">
        <v>1972</v>
      </c>
      <c r="D69" s="18">
        <v>2</v>
      </c>
      <c r="E69" s="17" t="s">
        <v>20</v>
      </c>
      <c r="F69" s="1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9">
        <v>0</v>
      </c>
      <c r="W69" s="82">
        <f>IF(COUNT(G69:U69)&gt;2,LARGE(G69:U69,1)+LARGE(G69:U69,2),SUM(G69:U69))</f>
        <v>0</v>
      </c>
      <c r="X69" s="83">
        <f>IF(W69&gt;V69,W69,V69)</f>
        <v>0</v>
      </c>
      <c r="Y69" s="84">
        <f>COUNT(G69:U69)</f>
        <v>0</v>
      </c>
    </row>
    <row r="70" spans="1:25" x14ac:dyDescent="0.3">
      <c r="A70" s="18">
        <v>68</v>
      </c>
      <c r="B70" s="17" t="s">
        <v>323</v>
      </c>
      <c r="C70" s="18">
        <v>2007</v>
      </c>
      <c r="D70" s="18">
        <v>1</v>
      </c>
      <c r="E70" s="17" t="s">
        <v>20</v>
      </c>
      <c r="F70" s="17" t="s">
        <v>21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>IF(COUNT(G70:U70)&gt;2,LARGE(G70:U70,1)+LARGE(G70:U70,2),SUM(G70:U70))</f>
        <v>0</v>
      </c>
      <c r="X70" s="83">
        <f>IF(W70&gt;V70,W70,V70)</f>
        <v>0</v>
      </c>
      <c r="Y70" s="84">
        <f>COUNT(G70:U70)</f>
        <v>0</v>
      </c>
    </row>
    <row r="71" spans="1:25" x14ac:dyDescent="0.3">
      <c r="A71" s="18">
        <v>69</v>
      </c>
      <c r="B71" s="17" t="s">
        <v>259</v>
      </c>
      <c r="C71" s="18">
        <v>2009</v>
      </c>
      <c r="D71" s="18">
        <v>3</v>
      </c>
      <c r="E71" s="17" t="s">
        <v>20</v>
      </c>
      <c r="F71" s="17" t="s">
        <v>59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>IF(COUNT(G71:U71)&gt;2,LARGE(G71:U71,1)+LARGE(G71:U71,2),SUM(G71:U71))</f>
        <v>0</v>
      </c>
      <c r="X71" s="83">
        <f>IF(W71&gt;V71,W71,V71)</f>
        <v>0</v>
      </c>
      <c r="Y71" s="84">
        <f>COUNT(G71:U71)</f>
        <v>0</v>
      </c>
    </row>
    <row r="72" spans="1:25" x14ac:dyDescent="0.3">
      <c r="A72" s="18">
        <v>70</v>
      </c>
      <c r="B72" s="17" t="s">
        <v>333</v>
      </c>
      <c r="C72" s="18">
        <v>2007</v>
      </c>
      <c r="D72" s="18">
        <v>1</v>
      </c>
      <c r="E72" s="17" t="s">
        <v>20</v>
      </c>
      <c r="F72" s="17" t="s">
        <v>109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>IF(COUNT(G72:U72)&gt;2,LARGE(G72:U72,1)+LARGE(G72:U72,2),SUM(G72:U72))</f>
        <v>0</v>
      </c>
      <c r="X72" s="83">
        <f>IF(W72&gt;V72,W72,V72)</f>
        <v>0</v>
      </c>
      <c r="Y72" s="84">
        <f>COUNT(G72:U72)</f>
        <v>0</v>
      </c>
    </row>
    <row r="73" spans="1:25" x14ac:dyDescent="0.3">
      <c r="A73" s="18">
        <v>71</v>
      </c>
      <c r="B73" s="17" t="s">
        <v>68</v>
      </c>
      <c r="C73" s="18">
        <v>2002</v>
      </c>
      <c r="D73" s="18" t="s">
        <v>22</v>
      </c>
      <c r="E73" s="17" t="s">
        <v>35</v>
      </c>
      <c r="F73" s="17" t="s">
        <v>36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9">
        <v>0</v>
      </c>
      <c r="W73" s="82">
        <f>IF(COUNT(G73:U73)&gt;2,LARGE(G73:U73,1)+LARGE(G73:U73,2),SUM(G73:U73))</f>
        <v>0</v>
      </c>
      <c r="X73" s="83">
        <f>IF(W73&gt;V73,W73,V73)</f>
        <v>0</v>
      </c>
      <c r="Y73" s="84">
        <f>COUNT(G73:U73)</f>
        <v>0</v>
      </c>
    </row>
    <row r="74" spans="1:25" x14ac:dyDescent="0.3">
      <c r="A74" s="18">
        <v>72</v>
      </c>
      <c r="B74" s="17" t="s">
        <v>459</v>
      </c>
      <c r="C74" s="18">
        <v>2009</v>
      </c>
      <c r="D74" s="18">
        <v>2</v>
      </c>
      <c r="E74" s="17" t="s">
        <v>20</v>
      </c>
      <c r="F74" s="17" t="s">
        <v>21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>IF(COUNT(G74:U74)&gt;2,LARGE(G74:U74,1)+LARGE(G74:U74,2),SUM(G74:U74))</f>
        <v>0</v>
      </c>
      <c r="X74" s="83">
        <f>IF(W74&gt;V74,W74,V74)</f>
        <v>0</v>
      </c>
      <c r="Y74" s="84">
        <f>COUNT(G74:U74)</f>
        <v>0</v>
      </c>
    </row>
    <row r="75" spans="1:25" x14ac:dyDescent="0.3">
      <c r="A75" s="18">
        <v>73</v>
      </c>
      <c r="B75" s="17" t="s">
        <v>389</v>
      </c>
      <c r="C75" s="18">
        <v>2009</v>
      </c>
      <c r="D75" s="18">
        <v>2</v>
      </c>
      <c r="E75" s="17" t="s">
        <v>20</v>
      </c>
      <c r="F75" s="17" t="s">
        <v>21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>IF(COUNT(G75:U75)&gt;2,LARGE(G75:U75,1)+LARGE(G75:U75,2),SUM(G75:U75))</f>
        <v>0</v>
      </c>
      <c r="X75" s="83">
        <f>IF(W75&gt;V75,W75,V75)</f>
        <v>0</v>
      </c>
      <c r="Y75" s="84">
        <f>COUNT(G75:U75)</f>
        <v>0</v>
      </c>
    </row>
    <row r="76" spans="1:25" x14ac:dyDescent="0.3">
      <c r="A76" s="18">
        <v>74</v>
      </c>
      <c r="B76" s="17" t="s">
        <v>103</v>
      </c>
      <c r="C76" s="18">
        <v>1991</v>
      </c>
      <c r="D76" s="18">
        <v>2</v>
      </c>
      <c r="E76" s="17" t="s">
        <v>20</v>
      </c>
      <c r="F76" s="17" t="s">
        <v>40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59">
        <v>0</v>
      </c>
      <c r="W76" s="82">
        <f>IF(COUNT(G76:U76)&gt;2,LARGE(G76:U76,1)+LARGE(G76:U76,2),SUM(G76:U76))</f>
        <v>0</v>
      </c>
      <c r="X76" s="83">
        <f>IF(W76&gt;V76,W76,V76)</f>
        <v>0</v>
      </c>
      <c r="Y76" s="84">
        <f>COUNT(G76:U76)</f>
        <v>0</v>
      </c>
    </row>
    <row r="77" spans="1:25" x14ac:dyDescent="0.3">
      <c r="A77" s="18">
        <v>75</v>
      </c>
      <c r="B77" s="17" t="s">
        <v>424</v>
      </c>
      <c r="C77" s="18">
        <v>2010</v>
      </c>
      <c r="D77" s="18" t="s">
        <v>28</v>
      </c>
      <c r="E77" s="17" t="s">
        <v>35</v>
      </c>
      <c r="F77" s="17" t="s">
        <v>328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>IF(COUNT(G77:U77)&gt;2,LARGE(G77:U77,1)+LARGE(G77:U77,2),SUM(G77:U77))</f>
        <v>0</v>
      </c>
      <c r="X77" s="83">
        <f>IF(W77&gt;V77,W77,V77)</f>
        <v>0</v>
      </c>
      <c r="Y77" s="84">
        <f>COUNT(G77:U77)</f>
        <v>0</v>
      </c>
    </row>
    <row r="78" spans="1:25" x14ac:dyDescent="0.3">
      <c r="A78" s="18">
        <v>76</v>
      </c>
      <c r="B78" s="17" t="s">
        <v>202</v>
      </c>
      <c r="C78" s="18">
        <v>2010</v>
      </c>
      <c r="D78" s="18" t="s">
        <v>19</v>
      </c>
      <c r="E78" s="17" t="s">
        <v>20</v>
      </c>
      <c r="F78" s="17" t="s">
        <v>36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>IF(COUNT(G78:U78)&gt;2,LARGE(G78:U78,1)+LARGE(G78:U78,2),SUM(G78:U78))</f>
        <v>0</v>
      </c>
      <c r="X78" s="83">
        <f>IF(W78&gt;V78,W78,V78)</f>
        <v>0</v>
      </c>
      <c r="Y78" s="84">
        <f>COUNT(G78:U78)</f>
        <v>0</v>
      </c>
    </row>
    <row r="79" spans="1:25" x14ac:dyDescent="0.3">
      <c r="A79" s="18">
        <v>77</v>
      </c>
      <c r="B79" s="17" t="s">
        <v>95</v>
      </c>
      <c r="C79" s="18">
        <v>1986</v>
      </c>
      <c r="D79" s="18" t="s">
        <v>22</v>
      </c>
      <c r="E79" s="17" t="s">
        <v>20</v>
      </c>
      <c r="F79" s="17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9">
        <v>0</v>
      </c>
      <c r="W79" s="82">
        <f>IF(COUNT(G79:U79)&gt;2,LARGE(G79:U79,1)+LARGE(G79:U79,2),SUM(G79:U79))</f>
        <v>0</v>
      </c>
      <c r="X79" s="83">
        <f>IF(W79&gt;V79,W79,V79)</f>
        <v>0</v>
      </c>
      <c r="Y79" s="84">
        <f>COUNT(G79:U79)</f>
        <v>0</v>
      </c>
    </row>
    <row r="80" spans="1:25" x14ac:dyDescent="0.3">
      <c r="A80" s="18">
        <v>78</v>
      </c>
      <c r="B80" s="17" t="s">
        <v>357</v>
      </c>
      <c r="C80" s="18">
        <v>1966</v>
      </c>
      <c r="D80" s="18" t="s">
        <v>22</v>
      </c>
      <c r="E80" s="17" t="s">
        <v>20</v>
      </c>
      <c r="F80" s="17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>IF(COUNT(G80:U80)&gt;2,LARGE(G80:U80,1)+LARGE(G80:U80,2),SUM(G80:U80))</f>
        <v>0</v>
      </c>
      <c r="X80" s="83">
        <f>IF(W80&gt;V80,W80,V80)</f>
        <v>0</v>
      </c>
      <c r="Y80" s="84">
        <f>COUNT(G80:U80)</f>
        <v>0</v>
      </c>
    </row>
    <row r="81" spans="1:25" x14ac:dyDescent="0.3">
      <c r="A81" s="18">
        <v>79</v>
      </c>
      <c r="B81" s="17" t="s">
        <v>444</v>
      </c>
      <c r="C81" s="18">
        <v>2011</v>
      </c>
      <c r="D81" s="18" t="s">
        <v>19</v>
      </c>
      <c r="E81" s="17" t="s">
        <v>20</v>
      </c>
      <c r="F81" s="17" t="s">
        <v>141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>IF(COUNT(G81:U81)&gt;2,LARGE(G81:U81,1)+LARGE(G81:U81,2),SUM(G81:U81))</f>
        <v>0</v>
      </c>
      <c r="X81" s="83">
        <f>IF(W81&gt;V81,W81,V81)</f>
        <v>0</v>
      </c>
      <c r="Y81" s="84">
        <f>COUNT(G81:U81)</f>
        <v>0</v>
      </c>
    </row>
    <row r="82" spans="1:25" x14ac:dyDescent="0.3">
      <c r="A82" s="18">
        <v>80</v>
      </c>
      <c r="B82" s="17" t="s">
        <v>620</v>
      </c>
      <c r="C82" s="18">
        <v>2009</v>
      </c>
      <c r="D82" s="18" t="s">
        <v>19</v>
      </c>
      <c r="E82" s="17" t="s">
        <v>20</v>
      </c>
      <c r="F82" s="17" t="s">
        <v>621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>IF(COUNT(G82:U82)&gt;2,LARGE(G82:U82,1)+LARGE(G82:U82,2),SUM(G82:U82))</f>
        <v>0</v>
      </c>
      <c r="X82" s="83">
        <f>IF(W82&gt;V82,W82,V82)</f>
        <v>0</v>
      </c>
      <c r="Y82" s="84">
        <f>COUNT(G82:U82)</f>
        <v>0</v>
      </c>
    </row>
    <row r="83" spans="1:25" x14ac:dyDescent="0.3">
      <c r="A83" s="18">
        <v>81</v>
      </c>
      <c r="B83" s="17" t="s">
        <v>617</v>
      </c>
      <c r="C83" s="18">
        <v>2012</v>
      </c>
      <c r="D83" s="18" t="s">
        <v>115</v>
      </c>
      <c r="E83" s="17" t="s">
        <v>20</v>
      </c>
      <c r="F83" s="17" t="s">
        <v>580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0</v>
      </c>
      <c r="W83" s="82">
        <f>IF(COUNT(G83:U83)&gt;2,LARGE(G83:U83,1)+LARGE(G83:U83,2),SUM(G83:U83))</f>
        <v>0</v>
      </c>
      <c r="X83" s="83">
        <f>IF(W83&gt;V83,W83,V83)</f>
        <v>0</v>
      </c>
      <c r="Y83" s="84">
        <f>COUNT(G83:U83)</f>
        <v>0</v>
      </c>
    </row>
    <row r="84" spans="1:25" x14ac:dyDescent="0.3">
      <c r="A84" s="18">
        <v>82</v>
      </c>
      <c r="B84" s="17" t="s">
        <v>260</v>
      </c>
      <c r="C84" s="18">
        <v>2008</v>
      </c>
      <c r="D84" s="18" t="s">
        <v>19</v>
      </c>
      <c r="E84" s="17" t="s">
        <v>20</v>
      </c>
      <c r="F84" s="17" t="s">
        <v>21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>IF(COUNT(G84:U84)&gt;2,LARGE(G84:U84,1)+LARGE(G84:U84,2),SUM(G84:U84))</f>
        <v>0</v>
      </c>
      <c r="X84" s="83">
        <f>IF(W84&gt;V84,W84,V84)</f>
        <v>0</v>
      </c>
      <c r="Y84" s="84">
        <f>COUNT(G84:U84)</f>
        <v>0</v>
      </c>
    </row>
    <row r="85" spans="1:25" x14ac:dyDescent="0.3">
      <c r="A85" s="18">
        <v>83</v>
      </c>
      <c r="B85" s="17" t="s">
        <v>258</v>
      </c>
      <c r="C85" s="18">
        <v>2009</v>
      </c>
      <c r="D85" s="18">
        <v>3</v>
      </c>
      <c r="E85" s="17" t="s">
        <v>20</v>
      </c>
      <c r="F85" s="17" t="s">
        <v>21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446</v>
      </c>
      <c r="C86" s="18">
        <v>2010</v>
      </c>
      <c r="D86" s="18" t="s">
        <v>19</v>
      </c>
      <c r="E86" s="17" t="s">
        <v>20</v>
      </c>
      <c r="F86" s="17" t="s">
        <v>21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512</v>
      </c>
      <c r="C87" s="18">
        <v>2010</v>
      </c>
      <c r="D87" s="18" t="s">
        <v>19</v>
      </c>
      <c r="E87" s="17" t="s">
        <v>20</v>
      </c>
      <c r="F87" s="17" t="s">
        <v>476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549</v>
      </c>
      <c r="C88" s="18">
        <v>2012</v>
      </c>
      <c r="D88" s="18" t="s">
        <v>19</v>
      </c>
      <c r="E88" s="17" t="s">
        <v>20</v>
      </c>
      <c r="F88" s="17" t="s">
        <v>540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251</v>
      </c>
      <c r="C89" s="18">
        <v>2010</v>
      </c>
      <c r="D89" s="18" t="s">
        <v>19</v>
      </c>
      <c r="E89" s="17" t="s">
        <v>20</v>
      </c>
      <c r="F89" s="17" t="s">
        <v>247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87</v>
      </c>
      <c r="C90" s="18">
        <v>2005</v>
      </c>
      <c r="D90" s="18" t="s">
        <v>22</v>
      </c>
      <c r="E90" s="17" t="s">
        <v>20</v>
      </c>
      <c r="F90" s="17" t="s">
        <v>21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9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437</v>
      </c>
      <c r="C91" s="18">
        <v>2011</v>
      </c>
      <c r="D91" s="18" t="s">
        <v>438</v>
      </c>
      <c r="E91" s="17" t="s">
        <v>20</v>
      </c>
      <c r="F91" s="17" t="s">
        <v>247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88</v>
      </c>
      <c r="C92" s="18">
        <v>2004</v>
      </c>
      <c r="D92" s="18">
        <v>1</v>
      </c>
      <c r="E92" s="17" t="s">
        <v>20</v>
      </c>
      <c r="F92" s="17" t="s">
        <v>21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59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58</v>
      </c>
      <c r="C93" s="18">
        <v>2003</v>
      </c>
      <c r="D93" s="18">
        <v>1</v>
      </c>
      <c r="E93" s="17" t="s">
        <v>20</v>
      </c>
      <c r="F93" s="17" t="s">
        <v>59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59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72</v>
      </c>
      <c r="C94" s="18">
        <v>1972</v>
      </c>
      <c r="D94" s="18" t="s">
        <v>22</v>
      </c>
      <c r="E94" s="17" t="s">
        <v>20</v>
      </c>
      <c r="F94" s="1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59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274</v>
      </c>
      <c r="C95" s="18">
        <v>1968</v>
      </c>
      <c r="D95" s="18" t="s">
        <v>22</v>
      </c>
      <c r="E95" s="17" t="s">
        <v>20</v>
      </c>
      <c r="F95" s="17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202</v>
      </c>
      <c r="C96" s="18">
        <v>2010</v>
      </c>
      <c r="D96" s="18" t="s">
        <v>19</v>
      </c>
      <c r="E96" s="17" t="s">
        <v>35</v>
      </c>
      <c r="F96" s="17" t="s">
        <v>36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425</v>
      </c>
      <c r="C97" s="18">
        <v>2010</v>
      </c>
      <c r="D97" s="18" t="s">
        <v>28</v>
      </c>
      <c r="E97" s="17" t="s">
        <v>35</v>
      </c>
      <c r="F97" s="17" t="s">
        <v>328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263</v>
      </c>
      <c r="C98" s="18">
        <v>2008</v>
      </c>
      <c r="D98" s="18" t="s">
        <v>19</v>
      </c>
      <c r="E98" s="17" t="s">
        <v>20</v>
      </c>
      <c r="F98" s="17" t="s">
        <v>21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267</v>
      </c>
      <c r="C99" s="18">
        <v>2009</v>
      </c>
      <c r="D99" s="18">
        <v>3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266</v>
      </c>
      <c r="C100" s="18">
        <v>2008</v>
      </c>
      <c r="D100" s="18" t="s">
        <v>115</v>
      </c>
      <c r="E100" s="17" t="s">
        <v>20</v>
      </c>
      <c r="F100" s="17" t="s">
        <v>109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388</v>
      </c>
      <c r="C101" s="18">
        <v>2011</v>
      </c>
      <c r="D101" s="18" t="s">
        <v>19</v>
      </c>
      <c r="E101" s="17" t="s">
        <v>20</v>
      </c>
      <c r="F101" s="17" t="s">
        <v>21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514</v>
      </c>
      <c r="C102" s="18">
        <v>2010</v>
      </c>
      <c r="D102" s="18" t="s">
        <v>19</v>
      </c>
      <c r="E102" s="17" t="s">
        <v>20</v>
      </c>
      <c r="F102" s="17" t="s">
        <v>247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515</v>
      </c>
      <c r="C103" s="18">
        <v>2008</v>
      </c>
      <c r="D103" s="18" t="s">
        <v>19</v>
      </c>
      <c r="E103" s="17" t="s">
        <v>20</v>
      </c>
      <c r="F103" s="17" t="s">
        <v>482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315</v>
      </c>
      <c r="C104" s="18">
        <v>1995</v>
      </c>
      <c r="D104" s="18" t="s">
        <v>22</v>
      </c>
      <c r="E104" s="17" t="s">
        <v>35</v>
      </c>
      <c r="F104" s="17" t="s">
        <v>36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326</v>
      </c>
      <c r="C105" s="18">
        <v>1978</v>
      </c>
      <c r="D105" s="18" t="s">
        <v>22</v>
      </c>
      <c r="E105" s="17" t="s">
        <v>35</v>
      </c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108</v>
      </c>
      <c r="C106" s="18">
        <v>2007</v>
      </c>
      <c r="D106" s="18">
        <v>1</v>
      </c>
      <c r="E106" s="17" t="s">
        <v>20</v>
      </c>
      <c r="F106" s="17" t="s">
        <v>109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59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111</v>
      </c>
      <c r="C107" s="18">
        <v>2007</v>
      </c>
      <c r="D107" s="18">
        <v>3</v>
      </c>
      <c r="E107" s="17" t="s">
        <v>20</v>
      </c>
      <c r="F107" s="17" t="s">
        <v>21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59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276</v>
      </c>
      <c r="C108" s="18">
        <v>1991</v>
      </c>
      <c r="D108" s="18">
        <v>1</v>
      </c>
      <c r="E108" s="17" t="s">
        <v>20</v>
      </c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89</v>
      </c>
      <c r="C109" s="18">
        <v>1971</v>
      </c>
      <c r="D109" s="18">
        <v>2</v>
      </c>
      <c r="E109" s="17" t="s">
        <v>20</v>
      </c>
      <c r="F109" s="1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59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61</v>
      </c>
      <c r="C110" s="18">
        <v>1972</v>
      </c>
      <c r="D110" s="18">
        <v>2</v>
      </c>
      <c r="E110" s="17" t="s">
        <v>20</v>
      </c>
      <c r="F110" s="1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59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149</v>
      </c>
      <c r="C111" s="18">
        <v>2004</v>
      </c>
      <c r="D111" s="18">
        <v>1</v>
      </c>
      <c r="E111" s="17" t="s">
        <v>20</v>
      </c>
      <c r="F111" s="17" t="s">
        <v>21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59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110</v>
      </c>
      <c r="C112" s="18">
        <v>2006</v>
      </c>
      <c r="D112" s="18">
        <v>3</v>
      </c>
      <c r="E112" s="17" t="s">
        <v>20</v>
      </c>
      <c r="F112" s="17" t="s">
        <v>21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59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112</v>
      </c>
      <c r="C113" s="18">
        <v>2004</v>
      </c>
      <c r="D113" s="18">
        <v>1</v>
      </c>
      <c r="E113" s="17" t="s">
        <v>20</v>
      </c>
      <c r="F113" s="17" t="s">
        <v>109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59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264</v>
      </c>
      <c r="C114" s="18">
        <v>2009</v>
      </c>
      <c r="D114" s="18" t="s">
        <v>28</v>
      </c>
      <c r="E114" s="17" t="s">
        <v>20</v>
      </c>
      <c r="F114" s="17" t="s">
        <v>109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443</v>
      </c>
      <c r="C115" s="18">
        <v>2010</v>
      </c>
      <c r="D115" s="18" t="s">
        <v>19</v>
      </c>
      <c r="E115" s="17" t="s">
        <v>20</v>
      </c>
      <c r="F115" s="17" t="s">
        <v>59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330</v>
      </c>
      <c r="C116" s="18">
        <v>2007</v>
      </c>
      <c r="D116" s="18" t="s">
        <v>115</v>
      </c>
      <c r="E116" s="17" t="s">
        <v>20</v>
      </c>
      <c r="F116" s="17" t="s">
        <v>21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329</v>
      </c>
      <c r="C117" s="18">
        <v>2007</v>
      </c>
      <c r="D117" s="18" t="s">
        <v>115</v>
      </c>
      <c r="E117" s="21" t="s">
        <v>20</v>
      </c>
      <c r="F117" s="17" t="s">
        <v>21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510</v>
      </c>
      <c r="C118" s="18">
        <v>2010</v>
      </c>
      <c r="D118" s="18" t="s">
        <v>19</v>
      </c>
      <c r="E118" s="17" t="s">
        <v>20</v>
      </c>
      <c r="F118" s="17" t="s">
        <v>21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430</v>
      </c>
      <c r="C119" s="18">
        <v>1987</v>
      </c>
      <c r="D119" s="18">
        <v>1</v>
      </c>
      <c r="E119" s="17" t="s">
        <v>20</v>
      </c>
      <c r="F119" s="1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167</v>
      </c>
      <c r="C120" s="18">
        <v>2006</v>
      </c>
      <c r="D120" s="18" t="s">
        <v>28</v>
      </c>
      <c r="E120" s="17" t="s">
        <v>20</v>
      </c>
      <c r="F120" s="17" t="s">
        <v>21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59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94</v>
      </c>
      <c r="C121" s="18">
        <v>2001</v>
      </c>
      <c r="D121" s="18" t="s">
        <v>30</v>
      </c>
      <c r="E121" s="17" t="s">
        <v>20</v>
      </c>
      <c r="F121" s="17" t="s">
        <v>21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59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204</v>
      </c>
      <c r="C122" s="18">
        <v>2010</v>
      </c>
      <c r="D122" s="18" t="s">
        <v>19</v>
      </c>
      <c r="E122" s="17" t="s">
        <v>35</v>
      </c>
      <c r="F122" s="17" t="s">
        <v>36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114</v>
      </c>
      <c r="C123" s="18">
        <v>2006</v>
      </c>
      <c r="D123" s="18" t="s">
        <v>115</v>
      </c>
      <c r="E123" s="17" t="s">
        <v>20</v>
      </c>
      <c r="F123" s="17" t="s">
        <v>21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59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199</v>
      </c>
      <c r="C124" s="18">
        <v>2008</v>
      </c>
      <c r="D124" s="18" t="s">
        <v>19</v>
      </c>
      <c r="E124" s="17" t="s">
        <v>35</v>
      </c>
      <c r="F124" s="17" t="s">
        <v>36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93</v>
      </c>
      <c r="C125" s="18">
        <v>2004</v>
      </c>
      <c r="D125" s="18" t="s">
        <v>28</v>
      </c>
      <c r="E125" s="17" t="s">
        <v>20</v>
      </c>
      <c r="F125" s="17" t="s">
        <v>21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59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113</v>
      </c>
      <c r="C126" s="18">
        <v>2006</v>
      </c>
      <c r="D126" s="18">
        <v>1</v>
      </c>
      <c r="E126" s="17" t="s">
        <v>20</v>
      </c>
      <c r="F126" s="17" t="s">
        <v>21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59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107</v>
      </c>
      <c r="C127" s="18">
        <v>2006</v>
      </c>
      <c r="D127" s="18" t="s">
        <v>28</v>
      </c>
      <c r="E127" s="17" t="s">
        <v>20</v>
      </c>
      <c r="F127" s="17" t="s">
        <v>21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59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338</v>
      </c>
      <c r="C128" s="18">
        <v>2006</v>
      </c>
      <c r="D128" s="18" t="s">
        <v>19</v>
      </c>
      <c r="E128" s="17" t="s">
        <v>20</v>
      </c>
      <c r="F128" s="17" t="s">
        <v>141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194</v>
      </c>
      <c r="C129" s="18">
        <v>2008</v>
      </c>
      <c r="D129" s="18" t="s">
        <v>19</v>
      </c>
      <c r="E129" s="17" t="s">
        <v>35</v>
      </c>
      <c r="F129" s="17" t="s">
        <v>36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426</v>
      </c>
      <c r="C130" s="18">
        <v>2010</v>
      </c>
      <c r="D130" s="18" t="s">
        <v>28</v>
      </c>
      <c r="E130" s="17" t="s">
        <v>35</v>
      </c>
      <c r="F130" s="17" t="s">
        <v>328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57</v>
      </c>
      <c r="C131" s="18">
        <v>2003</v>
      </c>
      <c r="D131" s="18" t="s">
        <v>22</v>
      </c>
      <c r="E131" s="17" t="s">
        <v>35</v>
      </c>
      <c r="F131" s="17" t="s">
        <v>36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59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77</v>
      </c>
      <c r="C132" s="18">
        <v>1985</v>
      </c>
      <c r="D132" s="18" t="s">
        <v>22</v>
      </c>
      <c r="E132" s="17" t="s">
        <v>20</v>
      </c>
      <c r="F132" s="1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91</v>
      </c>
      <c r="C133" s="18">
        <v>2002</v>
      </c>
      <c r="D133" s="18">
        <v>1</v>
      </c>
      <c r="E133" s="17" t="s">
        <v>35</v>
      </c>
      <c r="F133" s="17" t="s">
        <v>36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59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69</v>
      </c>
      <c r="C134" s="18">
        <v>2003</v>
      </c>
      <c r="D134" s="18">
        <v>3</v>
      </c>
      <c r="E134" s="17" t="s">
        <v>20</v>
      </c>
      <c r="F134" s="17" t="s">
        <v>21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59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392</v>
      </c>
      <c r="C135" s="18">
        <v>1990</v>
      </c>
      <c r="D135" s="18">
        <v>1</v>
      </c>
      <c r="E135" s="17" t="s">
        <v>20</v>
      </c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316</v>
      </c>
      <c r="C136" s="18">
        <v>1962</v>
      </c>
      <c r="D136" s="18" t="s">
        <v>38</v>
      </c>
      <c r="E136" s="17" t="s">
        <v>20</v>
      </c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325</v>
      </c>
      <c r="C137" s="18">
        <v>1969</v>
      </c>
      <c r="D137" s="18" t="s">
        <v>22</v>
      </c>
      <c r="E137" s="17" t="s">
        <v>35</v>
      </c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394</v>
      </c>
      <c r="C138" s="18">
        <v>1986</v>
      </c>
      <c r="D138" s="18" t="s">
        <v>19</v>
      </c>
      <c r="E138" s="17" t="s">
        <v>20</v>
      </c>
      <c r="F138" s="17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200</v>
      </c>
      <c r="C139" s="18">
        <v>2006</v>
      </c>
      <c r="D139" s="18" t="s">
        <v>28</v>
      </c>
      <c r="E139" s="17" t="s">
        <v>35</v>
      </c>
      <c r="F139" s="17" t="s">
        <v>36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457</v>
      </c>
      <c r="C140" s="18">
        <v>2007</v>
      </c>
      <c r="D140" s="18">
        <v>3</v>
      </c>
      <c r="E140" s="17" t="s">
        <v>35</v>
      </c>
      <c r="F140" s="17" t="s">
        <v>36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143</v>
      </c>
      <c r="C141" s="18">
        <v>2005</v>
      </c>
      <c r="D141" s="18" t="s">
        <v>28</v>
      </c>
      <c r="E141" s="17" t="s">
        <v>35</v>
      </c>
      <c r="F141" s="17" t="s">
        <v>36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59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166</v>
      </c>
      <c r="C142" s="18">
        <v>2005</v>
      </c>
      <c r="D142" s="18" t="s">
        <v>28</v>
      </c>
      <c r="E142" s="17" t="s">
        <v>20</v>
      </c>
      <c r="F142" s="17" t="s">
        <v>21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59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190</v>
      </c>
      <c r="C143" s="18">
        <v>2006</v>
      </c>
      <c r="D143" s="18" t="s">
        <v>28</v>
      </c>
      <c r="E143" s="17" t="s">
        <v>20</v>
      </c>
      <c r="F143" s="17" t="s">
        <v>21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334</v>
      </c>
      <c r="C144" s="18">
        <v>2005</v>
      </c>
      <c r="D144" s="18" t="s">
        <v>19</v>
      </c>
      <c r="E144" s="17" t="s">
        <v>20</v>
      </c>
      <c r="F144" s="17" t="s">
        <v>59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335</v>
      </c>
      <c r="C145" s="18">
        <v>2005</v>
      </c>
      <c r="D145" s="18" t="s">
        <v>115</v>
      </c>
      <c r="E145" s="17" t="s">
        <v>20</v>
      </c>
      <c r="F145" s="17" t="s">
        <v>21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195</v>
      </c>
      <c r="C146" s="18">
        <v>2008</v>
      </c>
      <c r="D146" s="18" t="s">
        <v>19</v>
      </c>
      <c r="E146" s="17" t="s">
        <v>35</v>
      </c>
      <c r="F146" s="17" t="s">
        <v>193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196</v>
      </c>
      <c r="C147" s="18">
        <v>2008</v>
      </c>
      <c r="D147" s="18" t="s">
        <v>28</v>
      </c>
      <c r="E147" s="17" t="s">
        <v>35</v>
      </c>
      <c r="F147" s="17" t="s">
        <v>36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203</v>
      </c>
      <c r="C148" s="18">
        <v>2007</v>
      </c>
      <c r="D148" s="18" t="s">
        <v>28</v>
      </c>
      <c r="E148" s="17" t="s">
        <v>35</v>
      </c>
      <c r="F148" s="17" t="s">
        <v>36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310</v>
      </c>
      <c r="C149" s="18">
        <v>1996</v>
      </c>
      <c r="D149" s="18" t="s">
        <v>22</v>
      </c>
      <c r="E149" s="17" t="s">
        <v>20</v>
      </c>
      <c r="F149" s="17" t="s">
        <v>311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64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92</v>
      </c>
      <c r="C150" s="18">
        <v>2003</v>
      </c>
      <c r="D150" s="18" t="s">
        <v>30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59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80</v>
      </c>
      <c r="C151" s="18">
        <v>1988</v>
      </c>
      <c r="D151" s="18" t="s">
        <v>22</v>
      </c>
      <c r="E151" s="17" t="s">
        <v>20</v>
      </c>
      <c r="F151" s="1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59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75</v>
      </c>
      <c r="C152" s="18">
        <v>2003</v>
      </c>
      <c r="D152" s="18">
        <v>3</v>
      </c>
      <c r="E152" s="17" t="s">
        <v>20</v>
      </c>
      <c r="F152" s="17" t="s">
        <v>76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282</v>
      </c>
      <c r="C153" s="18">
        <v>1990</v>
      </c>
      <c r="D153" s="18" t="s">
        <v>22</v>
      </c>
      <c r="E153" s="17" t="s">
        <v>20</v>
      </c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151</v>
      </c>
      <c r="C154" s="18">
        <v>2003</v>
      </c>
      <c r="D154" s="18" t="s">
        <v>30</v>
      </c>
      <c r="E154" s="17" t="s">
        <v>20</v>
      </c>
      <c r="F154" s="17" t="s">
        <v>40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59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83</v>
      </c>
      <c r="C155" s="18">
        <v>2003</v>
      </c>
      <c r="D155" s="18" t="s">
        <v>19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81</v>
      </c>
      <c r="C156" s="18">
        <v>1991</v>
      </c>
      <c r="D156" s="18">
        <v>2</v>
      </c>
      <c r="E156" s="17" t="s">
        <v>20</v>
      </c>
      <c r="F156" s="17" t="s">
        <v>33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101</v>
      </c>
      <c r="C157" s="18">
        <v>1996</v>
      </c>
      <c r="D157" s="18">
        <v>3</v>
      </c>
      <c r="E157" s="17" t="s">
        <v>20</v>
      </c>
      <c r="F157" s="17" t="s">
        <v>33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59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283</v>
      </c>
      <c r="C158" s="17"/>
      <c r="D158" s="18" t="s">
        <v>19</v>
      </c>
      <c r="E158" s="17" t="s">
        <v>20</v>
      </c>
      <c r="F158" s="17" t="s">
        <v>33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147</v>
      </c>
      <c r="C159" s="18">
        <v>2005</v>
      </c>
      <c r="D159" s="18" t="s">
        <v>28</v>
      </c>
      <c r="E159" s="17" t="s">
        <v>35</v>
      </c>
      <c r="F159" s="17" t="s">
        <v>157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59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164</v>
      </c>
      <c r="C160" s="18">
        <v>2006</v>
      </c>
      <c r="D160" s="18" t="s">
        <v>28</v>
      </c>
      <c r="E160" s="17" t="s">
        <v>20</v>
      </c>
      <c r="F160" s="17" t="s">
        <v>21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59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144</v>
      </c>
      <c r="C161" s="18">
        <v>2004</v>
      </c>
      <c r="D161" s="18" t="s">
        <v>28</v>
      </c>
      <c r="E161" s="17" t="s">
        <v>35</v>
      </c>
      <c r="F161" s="17" t="s">
        <v>157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59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62</v>
      </c>
      <c r="C162" s="18">
        <v>1985</v>
      </c>
      <c r="D162" s="18">
        <v>1</v>
      </c>
      <c r="E162" s="17" t="s">
        <v>20</v>
      </c>
      <c r="F162" s="1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59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63</v>
      </c>
      <c r="C163" s="18">
        <v>1995</v>
      </c>
      <c r="D163" s="18">
        <v>2</v>
      </c>
      <c r="E163" s="17" t="s">
        <v>20</v>
      </c>
      <c r="F163" s="1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59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64</v>
      </c>
      <c r="C164" s="18">
        <v>1987</v>
      </c>
      <c r="D164" s="18">
        <v>2</v>
      </c>
      <c r="E164" s="17" t="s">
        <v>20</v>
      </c>
      <c r="F164" s="1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59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66</v>
      </c>
      <c r="C165" s="18">
        <v>2003</v>
      </c>
      <c r="D165" s="18" t="s">
        <v>28</v>
      </c>
      <c r="E165" s="17" t="s">
        <v>20</v>
      </c>
      <c r="F165" s="17" t="s">
        <v>21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67</v>
      </c>
      <c r="C166" s="18">
        <v>1996</v>
      </c>
      <c r="D166" s="18">
        <v>2</v>
      </c>
      <c r="E166" s="17" t="s">
        <v>20</v>
      </c>
      <c r="F166" s="17" t="s">
        <v>33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70</v>
      </c>
      <c r="C167" s="18">
        <v>1986</v>
      </c>
      <c r="D167" s="18">
        <v>2</v>
      </c>
      <c r="E167" s="17" t="s">
        <v>20</v>
      </c>
      <c r="F167" s="1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59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78</v>
      </c>
      <c r="C168" s="18">
        <v>1995</v>
      </c>
      <c r="D168" s="18">
        <v>3</v>
      </c>
      <c r="E168" s="17" t="s">
        <v>20</v>
      </c>
      <c r="F168" s="17" t="s">
        <v>33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59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79</v>
      </c>
      <c r="C169" s="18">
        <v>1990</v>
      </c>
      <c r="D169" s="18" t="s">
        <v>22</v>
      </c>
      <c r="E169" s="17" t="s">
        <v>20</v>
      </c>
      <c r="F169" s="1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59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82</v>
      </c>
      <c r="C170" s="18">
        <v>1967</v>
      </c>
      <c r="D170" s="18" t="s">
        <v>22</v>
      </c>
      <c r="E170" s="17" t="s">
        <v>20</v>
      </c>
      <c r="F170" s="1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90</v>
      </c>
      <c r="C171" s="18">
        <v>1985</v>
      </c>
      <c r="D171" s="18">
        <v>1</v>
      </c>
      <c r="E171" s="17" t="s">
        <v>20</v>
      </c>
      <c r="F171" s="1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96</v>
      </c>
      <c r="C172" s="18">
        <v>1969</v>
      </c>
      <c r="D172" s="18">
        <v>3</v>
      </c>
      <c r="E172" s="17" t="s">
        <v>20</v>
      </c>
      <c r="F172" s="1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97</v>
      </c>
      <c r="C173" s="18">
        <v>2003</v>
      </c>
      <c r="D173" s="18" t="s">
        <v>28</v>
      </c>
      <c r="E173" s="17" t="s">
        <v>20</v>
      </c>
      <c r="F173" s="17" t="s">
        <v>21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59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98</v>
      </c>
      <c r="C174" s="18">
        <v>1995</v>
      </c>
      <c r="D174" s="18" t="s">
        <v>19</v>
      </c>
      <c r="E174" s="17" t="s">
        <v>20</v>
      </c>
      <c r="F174" s="17" t="s">
        <v>33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59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106</v>
      </c>
      <c r="C175" s="18">
        <v>1954</v>
      </c>
      <c r="D175" s="18" t="s">
        <v>22</v>
      </c>
      <c r="E175" s="17" t="s">
        <v>20</v>
      </c>
      <c r="F175" s="1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59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116</v>
      </c>
      <c r="C176" s="18">
        <v>2005</v>
      </c>
      <c r="D176" s="18" t="s">
        <v>19</v>
      </c>
      <c r="E176" s="17" t="s">
        <v>20</v>
      </c>
      <c r="F176" s="17" t="s">
        <v>21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59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119</v>
      </c>
      <c r="C177" s="18">
        <v>2005</v>
      </c>
      <c r="D177" s="18" t="s">
        <v>30</v>
      </c>
      <c r="E177" s="17" t="s">
        <v>20</v>
      </c>
      <c r="F177" s="17" t="s">
        <v>21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59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146</v>
      </c>
      <c r="C178" s="18">
        <v>2005</v>
      </c>
      <c r="D178" s="18" t="s">
        <v>28</v>
      </c>
      <c r="E178" s="17" t="s">
        <v>35</v>
      </c>
      <c r="F178" s="17" t="s">
        <v>36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59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152</v>
      </c>
      <c r="C179" s="18">
        <v>2003</v>
      </c>
      <c r="D179" s="18" t="s">
        <v>28</v>
      </c>
      <c r="E179" s="17" t="s">
        <v>35</v>
      </c>
      <c r="F179" s="17" t="s">
        <v>157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59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153</v>
      </c>
      <c r="C180" s="18">
        <v>2004</v>
      </c>
      <c r="D180" s="18" t="s">
        <v>30</v>
      </c>
      <c r="E180" s="17" t="s">
        <v>35</v>
      </c>
      <c r="F180" s="17" t="s">
        <v>36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59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155</v>
      </c>
      <c r="C181" s="18">
        <v>2002</v>
      </c>
      <c r="D181" s="18" t="s">
        <v>28</v>
      </c>
      <c r="E181" s="17" t="s">
        <v>35</v>
      </c>
      <c r="F181" s="17" t="s">
        <v>157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59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156</v>
      </c>
      <c r="C182" s="18">
        <v>2002</v>
      </c>
      <c r="D182" s="18" t="s">
        <v>28</v>
      </c>
      <c r="E182" s="17" t="s">
        <v>35</v>
      </c>
      <c r="F182" s="17" t="s">
        <v>36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59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189</v>
      </c>
      <c r="C183" s="18">
        <v>2006</v>
      </c>
      <c r="D183" s="18" t="s">
        <v>28</v>
      </c>
      <c r="E183" s="17" t="s">
        <v>35</v>
      </c>
      <c r="F183" s="17" t="s">
        <v>36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191</v>
      </c>
      <c r="C184" s="18">
        <v>2006</v>
      </c>
      <c r="D184" s="18" t="s">
        <v>28</v>
      </c>
      <c r="E184" s="17" t="s">
        <v>35</v>
      </c>
      <c r="F184" s="17" t="s">
        <v>36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192</v>
      </c>
      <c r="C185" s="18">
        <v>2008</v>
      </c>
      <c r="D185" s="18" t="s">
        <v>19</v>
      </c>
      <c r="E185" s="17" t="s">
        <v>35</v>
      </c>
      <c r="F185" s="17" t="s">
        <v>193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197</v>
      </c>
      <c r="C186" s="18">
        <v>2006</v>
      </c>
      <c r="D186" s="18" t="s">
        <v>28</v>
      </c>
      <c r="E186" s="17" t="s">
        <v>35</v>
      </c>
      <c r="F186" s="17" t="s">
        <v>36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249</v>
      </c>
      <c r="C187" s="18">
        <v>2009</v>
      </c>
      <c r="D187" s="18" t="s">
        <v>19</v>
      </c>
      <c r="E187" s="17" t="s">
        <v>20</v>
      </c>
      <c r="F187" s="17" t="s">
        <v>59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252</v>
      </c>
      <c r="C188" s="18">
        <v>2008</v>
      </c>
      <c r="D188" s="18" t="s">
        <v>19</v>
      </c>
      <c r="E188" s="17" t="s">
        <v>20</v>
      </c>
      <c r="F188" s="17" t="s">
        <v>21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253</v>
      </c>
      <c r="C189" s="18">
        <v>2008</v>
      </c>
      <c r="D189" s="18" t="s">
        <v>115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255</v>
      </c>
      <c r="C190" s="18">
        <v>2010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256</v>
      </c>
      <c r="C191" s="18">
        <v>2010</v>
      </c>
      <c r="D191" s="18" t="s">
        <v>19</v>
      </c>
      <c r="E191" s="17" t="s">
        <v>20</v>
      </c>
      <c r="F191" s="17" t="s">
        <v>59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257</v>
      </c>
      <c r="C192" s="18">
        <v>2010</v>
      </c>
      <c r="D192" s="18" t="s">
        <v>19</v>
      </c>
      <c r="E192" s="17" t="s">
        <v>20</v>
      </c>
      <c r="F192" s="17" t="s">
        <v>247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261</v>
      </c>
      <c r="C193" s="18">
        <v>2008</v>
      </c>
      <c r="D193" s="18" t="s">
        <v>19</v>
      </c>
      <c r="E193" s="17" t="s">
        <v>20</v>
      </c>
      <c r="F193" s="17" t="s">
        <v>248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262</v>
      </c>
      <c r="C194" s="18">
        <v>2009</v>
      </c>
      <c r="D194" s="18" t="s">
        <v>19</v>
      </c>
      <c r="E194" s="17" t="s">
        <v>20</v>
      </c>
      <c r="F194" s="17" t="s">
        <v>109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265</v>
      </c>
      <c r="C195" s="18">
        <v>2011</v>
      </c>
      <c r="D195" s="18" t="s">
        <v>19</v>
      </c>
      <c r="E195" s="17" t="s">
        <v>20</v>
      </c>
      <c r="F195" s="17" t="s">
        <v>247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268</v>
      </c>
      <c r="C196" s="18">
        <v>2010</v>
      </c>
      <c r="D196" s="18" t="s">
        <v>19</v>
      </c>
      <c r="E196" s="17" t="s">
        <v>20</v>
      </c>
      <c r="F196" s="17" t="s">
        <v>248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270</v>
      </c>
      <c r="C197" s="18">
        <v>2009</v>
      </c>
      <c r="D197" s="18" t="s">
        <v>19</v>
      </c>
      <c r="E197" s="17" t="s">
        <v>20</v>
      </c>
      <c r="F197" s="17" t="s">
        <v>109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271</v>
      </c>
      <c r="C198" s="18">
        <v>2009</v>
      </c>
      <c r="D198" s="18" t="s">
        <v>19</v>
      </c>
      <c r="E198" s="17" t="s">
        <v>20</v>
      </c>
      <c r="F198" s="17" t="s">
        <v>109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272</v>
      </c>
      <c r="C199" s="18">
        <v>2010</v>
      </c>
      <c r="D199" s="18" t="s">
        <v>19</v>
      </c>
      <c r="E199" s="17" t="s">
        <v>20</v>
      </c>
      <c r="F199" s="17" t="s">
        <v>247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275</v>
      </c>
      <c r="C200" s="18">
        <v>1990</v>
      </c>
      <c r="D200" s="18">
        <v>2</v>
      </c>
      <c r="E200" s="17" t="s">
        <v>20</v>
      </c>
      <c r="F200" s="17"/>
      <c r="G200" s="17"/>
      <c r="H200" s="17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277</v>
      </c>
      <c r="C201" s="18">
        <v>1961</v>
      </c>
      <c r="D201" s="18">
        <v>2</v>
      </c>
      <c r="E201" s="17" t="s">
        <v>20</v>
      </c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278</v>
      </c>
      <c r="C202" s="18">
        <v>2001</v>
      </c>
      <c r="D202" s="18">
        <v>3</v>
      </c>
      <c r="E202" s="17" t="s">
        <v>20</v>
      </c>
      <c r="F202" s="17" t="s">
        <v>109</v>
      </c>
      <c r="G202" s="17"/>
      <c r="H202" s="17"/>
      <c r="I202" s="18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279</v>
      </c>
      <c r="C203" s="18">
        <v>1965</v>
      </c>
      <c r="D203" s="18" t="s">
        <v>22</v>
      </c>
      <c r="E203" s="17" t="s">
        <v>20</v>
      </c>
      <c r="F203" s="17"/>
      <c r="G203" s="17"/>
      <c r="H203" s="17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280</v>
      </c>
      <c r="C204" s="18">
        <v>1979</v>
      </c>
      <c r="D204" s="18">
        <v>1</v>
      </c>
      <c r="E204" s="17" t="s">
        <v>20</v>
      </c>
      <c r="F204" s="17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281</v>
      </c>
      <c r="C205" s="18">
        <v>1989</v>
      </c>
      <c r="D205" s="18" t="s">
        <v>22</v>
      </c>
      <c r="E205" s="17" t="s">
        <v>20</v>
      </c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284</v>
      </c>
      <c r="C206" s="18">
        <v>1951</v>
      </c>
      <c r="D206" s="18">
        <v>1</v>
      </c>
      <c r="E206" s="17" t="s">
        <v>20</v>
      </c>
      <c r="F206" s="17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312</v>
      </c>
      <c r="C207" s="18">
        <v>1989</v>
      </c>
      <c r="D207" s="18">
        <v>1</v>
      </c>
      <c r="E207" s="17" t="s">
        <v>20</v>
      </c>
      <c r="F207" s="17" t="s">
        <v>313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314</v>
      </c>
      <c r="C208" s="18">
        <v>1995</v>
      </c>
      <c r="D208" s="18">
        <v>2</v>
      </c>
      <c r="E208" s="17" t="s">
        <v>20</v>
      </c>
      <c r="F208" s="17" t="s">
        <v>313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317</v>
      </c>
      <c r="C209" s="18">
        <v>1970</v>
      </c>
      <c r="D209" s="18">
        <v>1</v>
      </c>
      <c r="E209" s="17" t="s">
        <v>20</v>
      </c>
      <c r="F209" s="17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318</v>
      </c>
      <c r="C210" s="18">
        <v>1984</v>
      </c>
      <c r="D210" s="18" t="s">
        <v>19</v>
      </c>
      <c r="E210" s="17" t="s">
        <v>20</v>
      </c>
      <c r="F210" s="17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327</v>
      </c>
      <c r="C211" s="18">
        <v>2001</v>
      </c>
      <c r="D211" s="18">
        <v>3</v>
      </c>
      <c r="E211" s="17" t="s">
        <v>35</v>
      </c>
      <c r="F211" s="17" t="s">
        <v>328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331</v>
      </c>
      <c r="C212" s="18">
        <v>2006</v>
      </c>
      <c r="D212" s="18" t="s">
        <v>19</v>
      </c>
      <c r="E212" s="17" t="s">
        <v>20</v>
      </c>
      <c r="F212" s="17" t="s">
        <v>59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332</v>
      </c>
      <c r="C213" s="18">
        <v>2008</v>
      </c>
      <c r="D213" s="18" t="s">
        <v>19</v>
      </c>
      <c r="E213" s="17" t="s">
        <v>20</v>
      </c>
      <c r="F213" s="17" t="s">
        <v>21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336</v>
      </c>
      <c r="C214" s="18">
        <v>2004</v>
      </c>
      <c r="D214" s="18" t="s">
        <v>19</v>
      </c>
      <c r="E214" s="17" t="s">
        <v>20</v>
      </c>
      <c r="F214" s="17" t="s">
        <v>59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337</v>
      </c>
      <c r="C215" s="18">
        <v>2003</v>
      </c>
      <c r="D215" s="18" t="s">
        <v>19</v>
      </c>
      <c r="E215" s="17" t="s">
        <v>20</v>
      </c>
      <c r="F215" s="17" t="s">
        <v>59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339</v>
      </c>
      <c r="C216" s="18">
        <v>2006</v>
      </c>
      <c r="D216" s="18" t="s">
        <v>19</v>
      </c>
      <c r="E216" s="17" t="s">
        <v>20</v>
      </c>
      <c r="F216" s="17" t="s">
        <v>21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349</v>
      </c>
      <c r="C217" s="18">
        <v>2007</v>
      </c>
      <c r="D217" s="18" t="s">
        <v>19</v>
      </c>
      <c r="E217" s="17" t="s">
        <v>20</v>
      </c>
      <c r="F217" s="17" t="s">
        <v>21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355</v>
      </c>
      <c r="C218" s="18">
        <v>1998</v>
      </c>
      <c r="D218" s="18" t="s">
        <v>22</v>
      </c>
      <c r="E218" s="17" t="s">
        <v>20</v>
      </c>
      <c r="F218" s="17" t="s">
        <v>356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358</v>
      </c>
      <c r="C219" s="18">
        <v>1966</v>
      </c>
      <c r="D219" s="18" t="s">
        <v>22</v>
      </c>
      <c r="E219" s="17" t="s">
        <v>20</v>
      </c>
      <c r="F219" s="17" t="s">
        <v>359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362</v>
      </c>
      <c r="C220" s="18">
        <v>2004</v>
      </c>
      <c r="D220" s="18" t="s">
        <v>30</v>
      </c>
      <c r="E220" s="17" t="s">
        <v>35</v>
      </c>
      <c r="F220" s="17" t="s">
        <v>157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382</v>
      </c>
      <c r="C221" s="18">
        <v>2009</v>
      </c>
      <c r="D221" s="18" t="s">
        <v>28</v>
      </c>
      <c r="E221" s="17" t="s">
        <v>20</v>
      </c>
      <c r="F221" s="17" t="s">
        <v>25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383</v>
      </c>
      <c r="C222" s="18">
        <v>2009</v>
      </c>
      <c r="D222" s="18" t="s">
        <v>19</v>
      </c>
      <c r="E222" s="17" t="s">
        <v>20</v>
      </c>
      <c r="F222" s="17" t="s">
        <v>25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384</v>
      </c>
      <c r="C223" s="18">
        <v>2010</v>
      </c>
      <c r="D223" s="18" t="s">
        <v>19</v>
      </c>
      <c r="E223" s="17" t="s">
        <v>20</v>
      </c>
      <c r="F223" s="17" t="s">
        <v>21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385</v>
      </c>
      <c r="C224" s="18">
        <v>2010</v>
      </c>
      <c r="D224" s="18" t="s">
        <v>19</v>
      </c>
      <c r="E224" s="17" t="s">
        <v>20</v>
      </c>
      <c r="F224" s="17" t="s">
        <v>21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386</v>
      </c>
      <c r="C225" s="18">
        <v>2010</v>
      </c>
      <c r="D225" s="18" t="s">
        <v>19</v>
      </c>
      <c r="E225" s="17" t="s">
        <v>20</v>
      </c>
      <c r="F225" s="17" t="s">
        <v>21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387</v>
      </c>
      <c r="C226" s="18">
        <v>2011</v>
      </c>
      <c r="D226" s="18" t="s">
        <v>19</v>
      </c>
      <c r="E226" s="17" t="s">
        <v>20</v>
      </c>
      <c r="F226" s="17" t="s">
        <v>248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390</v>
      </c>
      <c r="C227" s="18">
        <v>2005</v>
      </c>
      <c r="D227" s="18" t="s">
        <v>28</v>
      </c>
      <c r="E227" s="17" t="s">
        <v>35</v>
      </c>
      <c r="F227" s="17" t="s">
        <v>328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21" t="s">
        <v>393</v>
      </c>
      <c r="C228" s="18">
        <v>1990</v>
      </c>
      <c r="D228" s="18" t="s">
        <v>19</v>
      </c>
      <c r="E228" s="17" t="s">
        <v>20</v>
      </c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396</v>
      </c>
      <c r="C229" s="18">
        <v>2002</v>
      </c>
      <c r="D229" s="18" t="s">
        <v>19</v>
      </c>
      <c r="E229" s="17" t="s">
        <v>20</v>
      </c>
      <c r="F229" s="17" t="s">
        <v>21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397</v>
      </c>
      <c r="C230" s="18">
        <v>1997</v>
      </c>
      <c r="D230" s="18" t="s">
        <v>19</v>
      </c>
      <c r="E230" s="17" t="s">
        <v>20</v>
      </c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416</v>
      </c>
      <c r="C231" s="18">
        <v>2010</v>
      </c>
      <c r="D231" s="18" t="s">
        <v>19</v>
      </c>
      <c r="E231" s="17" t="s">
        <v>20</v>
      </c>
      <c r="F231" s="17" t="s">
        <v>21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417</v>
      </c>
      <c r="C232" s="18">
        <v>2010</v>
      </c>
      <c r="D232" s="18" t="s">
        <v>19</v>
      </c>
      <c r="E232" s="17" t="s">
        <v>20</v>
      </c>
      <c r="F232" s="17" t="s">
        <v>21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418</v>
      </c>
      <c r="C233" s="18">
        <v>2010</v>
      </c>
      <c r="D233" s="18" t="s">
        <v>19</v>
      </c>
      <c r="E233" s="17" t="s">
        <v>20</v>
      </c>
      <c r="F233" s="17" t="s">
        <v>247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419</v>
      </c>
      <c r="C234" s="18">
        <v>2006</v>
      </c>
      <c r="D234" s="18" t="s">
        <v>30</v>
      </c>
      <c r="E234" s="17" t="s">
        <v>20</v>
      </c>
      <c r="F234" s="17" t="s">
        <v>109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423</v>
      </c>
      <c r="C235" s="18">
        <v>2002</v>
      </c>
      <c r="D235" s="18">
        <v>3</v>
      </c>
      <c r="E235" s="17" t="s">
        <v>20</v>
      </c>
      <c r="F235" s="17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455</v>
      </c>
      <c r="C236" s="18">
        <v>2007</v>
      </c>
      <c r="D236" s="18" t="s">
        <v>19</v>
      </c>
      <c r="E236" s="17" t="s">
        <v>35</v>
      </c>
      <c r="F236" s="17" t="s">
        <v>157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456</v>
      </c>
      <c r="C237" s="18">
        <v>2007</v>
      </c>
      <c r="D237" s="18" t="s">
        <v>19</v>
      </c>
      <c r="E237" s="17" t="s">
        <v>35</v>
      </c>
      <c r="F237" s="17" t="s">
        <v>157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460</v>
      </c>
      <c r="C238" s="18">
        <v>2007</v>
      </c>
      <c r="D238" s="18" t="s">
        <v>28</v>
      </c>
      <c r="E238" s="17" t="s">
        <v>20</v>
      </c>
      <c r="F238" s="17" t="s">
        <v>21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465</v>
      </c>
      <c r="C239" s="18">
        <v>1960</v>
      </c>
      <c r="D239" s="18" t="s">
        <v>22</v>
      </c>
      <c r="E239" s="17" t="s">
        <v>20</v>
      </c>
      <c r="F239" s="17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466</v>
      </c>
      <c r="C240" s="18">
        <v>1971</v>
      </c>
      <c r="D240" s="18" t="s">
        <v>38</v>
      </c>
      <c r="E240" s="17" t="s">
        <v>35</v>
      </c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467</v>
      </c>
      <c r="C241" s="18">
        <v>1997</v>
      </c>
      <c r="D241" s="18">
        <v>1</v>
      </c>
      <c r="E241" s="17" t="s">
        <v>20</v>
      </c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468</v>
      </c>
      <c r="C242" s="18">
        <v>1992</v>
      </c>
      <c r="D242" s="18">
        <v>2</v>
      </c>
      <c r="E242" s="17" t="s">
        <v>20</v>
      </c>
      <c r="F242" s="17" t="s">
        <v>356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495</v>
      </c>
      <c r="C243" s="18">
        <v>2013</v>
      </c>
      <c r="D243" s="18" t="s">
        <v>19</v>
      </c>
      <c r="E243" s="17" t="s">
        <v>20</v>
      </c>
      <c r="F243" s="17" t="s">
        <v>476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496</v>
      </c>
      <c r="C244" s="18">
        <v>2012</v>
      </c>
      <c r="D244" s="18" t="s">
        <v>19</v>
      </c>
      <c r="E244" s="17" t="s">
        <v>20</v>
      </c>
      <c r="F244" s="17" t="s">
        <v>474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497</v>
      </c>
      <c r="C245" s="18">
        <v>2012</v>
      </c>
      <c r="D245" s="18" t="s">
        <v>19</v>
      </c>
      <c r="E245" s="17" t="s">
        <v>20</v>
      </c>
      <c r="F245" s="17" t="s">
        <v>476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501</v>
      </c>
      <c r="C246" s="18">
        <v>2012</v>
      </c>
      <c r="D246" s="18" t="s">
        <v>19</v>
      </c>
      <c r="E246" s="17" t="s">
        <v>20</v>
      </c>
      <c r="F246" s="17" t="s">
        <v>474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502</v>
      </c>
      <c r="C247" s="18">
        <v>2013</v>
      </c>
      <c r="D247" s="18" t="s">
        <v>19</v>
      </c>
      <c r="E247" s="17" t="s">
        <v>20</v>
      </c>
      <c r="F247" s="17" t="s">
        <v>482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505</v>
      </c>
      <c r="C248" s="18">
        <v>2013</v>
      </c>
      <c r="D248" s="18" t="s">
        <v>19</v>
      </c>
      <c r="E248" s="17" t="s">
        <v>20</v>
      </c>
      <c r="F248" s="17" t="s">
        <v>474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507</v>
      </c>
      <c r="C249" s="18">
        <v>2011</v>
      </c>
      <c r="D249" s="18" t="s">
        <v>19</v>
      </c>
      <c r="E249" s="17" t="s">
        <v>20</v>
      </c>
      <c r="F249" s="17" t="s">
        <v>247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508</v>
      </c>
      <c r="C250" s="18">
        <v>2012</v>
      </c>
      <c r="D250" s="18" t="s">
        <v>19</v>
      </c>
      <c r="E250" s="17" t="s">
        <v>20</v>
      </c>
      <c r="F250" s="17" t="s">
        <v>474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511</v>
      </c>
      <c r="C251" s="18">
        <v>2009</v>
      </c>
      <c r="D251" s="18" t="s">
        <v>19</v>
      </c>
      <c r="E251" s="17" t="s">
        <v>20</v>
      </c>
      <c r="F251" s="17" t="s">
        <v>476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513</v>
      </c>
      <c r="C252" s="18">
        <v>2010</v>
      </c>
      <c r="D252" s="18" t="s">
        <v>19</v>
      </c>
      <c r="E252" s="17" t="s">
        <v>20</v>
      </c>
      <c r="F252" s="17" t="s">
        <v>247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516</v>
      </c>
      <c r="C253" s="18">
        <v>2009</v>
      </c>
      <c r="D253" s="18" t="s">
        <v>19</v>
      </c>
      <c r="E253" s="17" t="s">
        <v>20</v>
      </c>
      <c r="F253" s="17" t="s">
        <v>517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541</v>
      </c>
      <c r="C254" s="18">
        <v>2012</v>
      </c>
      <c r="D254" s="18" t="s">
        <v>115</v>
      </c>
      <c r="E254" s="17" t="s">
        <v>20</v>
      </c>
      <c r="F254" s="17" t="s">
        <v>109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542</v>
      </c>
      <c r="C255" s="18">
        <v>2013</v>
      </c>
      <c r="D255" s="18" t="s">
        <v>115</v>
      </c>
      <c r="E255" s="17" t="s">
        <v>20</v>
      </c>
      <c r="F255" s="17" t="s">
        <v>109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544</v>
      </c>
      <c r="C256" s="18">
        <v>2012</v>
      </c>
      <c r="D256" s="18" t="s">
        <v>115</v>
      </c>
      <c r="E256" s="17" t="s">
        <v>20</v>
      </c>
      <c r="F256" s="17" t="s">
        <v>109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545</v>
      </c>
      <c r="C257" s="18">
        <v>2012</v>
      </c>
      <c r="D257" s="18" t="s">
        <v>115</v>
      </c>
      <c r="E257" s="17" t="s">
        <v>20</v>
      </c>
      <c r="F257" s="17" t="s">
        <v>109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546</v>
      </c>
      <c r="C258" s="18">
        <v>2012</v>
      </c>
      <c r="D258" s="18" t="s">
        <v>19</v>
      </c>
      <c r="E258" s="17" t="s">
        <v>20</v>
      </c>
      <c r="F258" s="17" t="s">
        <v>547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548</v>
      </c>
      <c r="C259" s="18">
        <v>2013</v>
      </c>
      <c r="D259" s="18" t="s">
        <v>19</v>
      </c>
      <c r="E259" s="17" t="s">
        <v>20</v>
      </c>
      <c r="F259" s="17" t="s">
        <v>540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551</v>
      </c>
      <c r="C260" s="18">
        <v>2014</v>
      </c>
      <c r="D260" s="18" t="s">
        <v>28</v>
      </c>
      <c r="E260" s="17" t="s">
        <v>20</v>
      </c>
      <c r="F260" s="17" t="s">
        <v>109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552</v>
      </c>
      <c r="C261" s="18">
        <v>2012</v>
      </c>
      <c r="D261" s="18" t="s">
        <v>115</v>
      </c>
      <c r="E261" s="17" t="s">
        <v>20</v>
      </c>
      <c r="F261" s="17" t="s">
        <v>109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558</v>
      </c>
      <c r="C262" s="18">
        <v>2011</v>
      </c>
      <c r="D262" s="18" t="s">
        <v>19</v>
      </c>
      <c r="E262" s="17" t="s">
        <v>20</v>
      </c>
      <c r="F262" s="17" t="s">
        <v>559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561</v>
      </c>
      <c r="C263" s="18">
        <v>2010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562</v>
      </c>
      <c r="C264" s="18">
        <v>2010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563</v>
      </c>
      <c r="C265" s="18">
        <v>2011</v>
      </c>
      <c r="D265" s="18" t="s">
        <v>115</v>
      </c>
      <c r="E265" s="17" t="s">
        <v>20</v>
      </c>
      <c r="F265" s="17" t="s">
        <v>25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573</v>
      </c>
      <c r="C266" s="18">
        <v>1986</v>
      </c>
      <c r="D266" s="18" t="s">
        <v>22</v>
      </c>
      <c r="E266" s="17" t="s">
        <v>574</v>
      </c>
      <c r="F266" s="17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575</v>
      </c>
      <c r="C267" s="18">
        <v>1990</v>
      </c>
      <c r="D267" s="18">
        <v>2</v>
      </c>
      <c r="E267" s="17" t="s">
        <v>20</v>
      </c>
      <c r="F267" s="17" t="s">
        <v>361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603</v>
      </c>
      <c r="C268" s="18">
        <v>2014</v>
      </c>
      <c r="D268" s="18" t="s">
        <v>115</v>
      </c>
      <c r="E268" s="17" t="s">
        <v>20</v>
      </c>
      <c r="F268" s="17" t="s">
        <v>580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738</v>
      </c>
      <c r="C269" s="18">
        <v>2014</v>
      </c>
      <c r="D269" s="18" t="s">
        <v>28</v>
      </c>
      <c r="E269" s="17" t="s">
        <v>20</v>
      </c>
      <c r="F269" s="17" t="s">
        <v>583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605</v>
      </c>
      <c r="C270" s="18">
        <v>2015</v>
      </c>
      <c r="D270" s="18" t="s">
        <v>19</v>
      </c>
      <c r="E270" s="17" t="s">
        <v>20</v>
      </c>
      <c r="F270" s="17" t="s">
        <v>583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606</v>
      </c>
      <c r="C271" s="18">
        <v>2014</v>
      </c>
      <c r="D271" s="18" t="s">
        <v>19</v>
      </c>
      <c r="E271" s="17" t="s">
        <v>20</v>
      </c>
      <c r="F271" s="17" t="s">
        <v>540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17" t="s">
        <v>607</v>
      </c>
      <c r="C272" s="18">
        <v>2015</v>
      </c>
      <c r="D272" s="18" t="s">
        <v>19</v>
      </c>
      <c r="E272" s="17" t="s">
        <v>20</v>
      </c>
      <c r="F272" s="17" t="s">
        <v>109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17" t="s">
        <v>608</v>
      </c>
      <c r="C273" s="18">
        <v>2014</v>
      </c>
      <c r="D273" s="18" t="s">
        <v>19</v>
      </c>
      <c r="E273" s="17" t="s">
        <v>20</v>
      </c>
      <c r="F273" s="17" t="s">
        <v>109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610</v>
      </c>
      <c r="C274" s="18">
        <v>2015</v>
      </c>
      <c r="D274" s="18" t="s">
        <v>19</v>
      </c>
      <c r="E274" s="17" t="s">
        <v>20</v>
      </c>
      <c r="F274" s="17" t="s">
        <v>109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611</v>
      </c>
      <c r="C275" s="18">
        <v>2015</v>
      </c>
      <c r="D275" s="18" t="s">
        <v>19</v>
      </c>
      <c r="E275" s="17" t="s">
        <v>20</v>
      </c>
      <c r="F275" s="17" t="s">
        <v>109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612</v>
      </c>
      <c r="C276" s="18">
        <v>2013</v>
      </c>
      <c r="D276" s="18" t="s">
        <v>19</v>
      </c>
      <c r="E276" s="17" t="s">
        <v>20</v>
      </c>
      <c r="F276" s="17" t="s">
        <v>141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613</v>
      </c>
      <c r="C277" s="18">
        <v>2014</v>
      </c>
      <c r="D277" s="18" t="s">
        <v>19</v>
      </c>
      <c r="E277" s="17" t="s">
        <v>20</v>
      </c>
      <c r="F277" s="17" t="s">
        <v>109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623</v>
      </c>
      <c r="C278" s="18">
        <v>2010</v>
      </c>
      <c r="D278" s="18" t="s">
        <v>19</v>
      </c>
      <c r="E278" s="17" t="s">
        <v>20</v>
      </c>
      <c r="F278" s="17" t="s">
        <v>621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624</v>
      </c>
      <c r="C279" s="18">
        <v>2011</v>
      </c>
      <c r="D279" s="18" t="s">
        <v>115</v>
      </c>
      <c r="E279" s="17" t="s">
        <v>20</v>
      </c>
      <c r="F279" s="17" t="s">
        <v>615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638</v>
      </c>
      <c r="C280" s="18"/>
      <c r="D280" s="18" t="s">
        <v>19</v>
      </c>
      <c r="E280" s="17"/>
      <c r="F280" s="17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641</v>
      </c>
      <c r="C281" s="18">
        <v>2015</v>
      </c>
      <c r="D281" s="18" t="s">
        <v>19</v>
      </c>
      <c r="E281" s="17" t="s">
        <v>20</v>
      </c>
      <c r="F281" s="17" t="s">
        <v>556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642</v>
      </c>
      <c r="C282" s="18">
        <v>2013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643</v>
      </c>
      <c r="C283" s="18">
        <v>2011</v>
      </c>
      <c r="D283" s="18" t="s">
        <v>19</v>
      </c>
      <c r="E283" s="17" t="s">
        <v>20</v>
      </c>
      <c r="F283" s="17" t="s">
        <v>644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645</v>
      </c>
      <c r="C284" s="18">
        <v>2011</v>
      </c>
      <c r="D284" s="18" t="s">
        <v>30</v>
      </c>
      <c r="E284" s="17" t="s">
        <v>20</v>
      </c>
      <c r="F284" s="17" t="s">
        <v>556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646</v>
      </c>
      <c r="C285" s="18">
        <v>2013</v>
      </c>
      <c r="D285" s="18" t="s">
        <v>19</v>
      </c>
      <c r="E285" s="17" t="s">
        <v>20</v>
      </c>
      <c r="F285" s="17" t="s">
        <v>556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647</v>
      </c>
      <c r="C286" s="18">
        <v>2014</v>
      </c>
      <c r="D286" s="18" t="s">
        <v>19</v>
      </c>
      <c r="E286" s="17" t="s">
        <v>20</v>
      </c>
      <c r="F286" s="17" t="s">
        <v>540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648</v>
      </c>
      <c r="C287" s="18">
        <v>2014</v>
      </c>
      <c r="D287" s="18" t="s">
        <v>19</v>
      </c>
      <c r="E287" s="17" t="s">
        <v>20</v>
      </c>
      <c r="F287" s="17" t="s">
        <v>556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21" t="s">
        <v>654</v>
      </c>
      <c r="C288" s="18">
        <v>2008</v>
      </c>
      <c r="D288" s="18" t="s">
        <v>650</v>
      </c>
      <c r="E288" s="18" t="s">
        <v>651</v>
      </c>
      <c r="F288" s="17" t="s">
        <v>652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658</v>
      </c>
      <c r="C289" s="18">
        <v>2013</v>
      </c>
      <c r="D289" s="18" t="s">
        <v>19</v>
      </c>
      <c r="E289" s="17" t="s">
        <v>20</v>
      </c>
      <c r="F289" s="17" t="s">
        <v>474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659</v>
      </c>
      <c r="C290" s="18">
        <v>2013</v>
      </c>
      <c r="D290" s="18" t="s">
        <v>19</v>
      </c>
      <c r="E290" s="17" t="s">
        <v>20</v>
      </c>
      <c r="F290" s="17" t="s">
        <v>474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660</v>
      </c>
      <c r="C291" s="18">
        <v>2014</v>
      </c>
      <c r="D291" s="18" t="s">
        <v>19</v>
      </c>
      <c r="E291" s="17" t="s">
        <v>20</v>
      </c>
      <c r="F291" s="17" t="s">
        <v>474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661</v>
      </c>
      <c r="C292" s="18">
        <v>2014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662</v>
      </c>
      <c r="C293" s="18">
        <v>2013</v>
      </c>
      <c r="D293" s="18" t="s">
        <v>19</v>
      </c>
      <c r="E293" s="17" t="s">
        <v>20</v>
      </c>
      <c r="F293" s="17" t="s">
        <v>109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663</v>
      </c>
      <c r="C294" s="18">
        <v>2012</v>
      </c>
      <c r="D294" s="18" t="s">
        <v>19</v>
      </c>
      <c r="E294" s="17" t="s">
        <v>20</v>
      </c>
      <c r="F294" s="17" t="s">
        <v>109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17" t="s">
        <v>741</v>
      </c>
      <c r="C295" s="18">
        <v>2012</v>
      </c>
      <c r="D295" s="18" t="s">
        <v>650</v>
      </c>
      <c r="E295" s="17" t="s">
        <v>20</v>
      </c>
      <c r="F295" s="17" t="s">
        <v>474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664</v>
      </c>
      <c r="C296" s="18">
        <v>2014</v>
      </c>
      <c r="D296" s="18" t="s">
        <v>19</v>
      </c>
      <c r="E296" s="17" t="s">
        <v>20</v>
      </c>
      <c r="F296" s="17" t="s">
        <v>474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665</v>
      </c>
      <c r="C297" s="18">
        <v>2014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666</v>
      </c>
      <c r="C298" s="18">
        <v>2013</v>
      </c>
      <c r="D298" s="18" t="s">
        <v>19</v>
      </c>
      <c r="E298" s="17" t="s">
        <v>20</v>
      </c>
      <c r="F298" s="17" t="s">
        <v>474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667</v>
      </c>
      <c r="C299" s="18">
        <v>2014</v>
      </c>
      <c r="D299" s="18" t="s">
        <v>19</v>
      </c>
      <c r="E299" s="17" t="s">
        <v>20</v>
      </c>
      <c r="F299" s="17" t="s">
        <v>109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  <row r="300" spans="1:25" x14ac:dyDescent="0.3">
      <c r="A300" s="18">
        <v>298</v>
      </c>
      <c r="B300" s="17" t="s">
        <v>683</v>
      </c>
      <c r="C300" s="18">
        <v>2005</v>
      </c>
      <c r="D300" s="18">
        <v>2</v>
      </c>
      <c r="E300" s="17" t="s">
        <v>20</v>
      </c>
      <c r="F300" s="17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>IF(COUNT(G300:U300)&gt;2,LARGE(G300:U300,1)+LARGE(G300:U300,2),SUM(G300:U300))</f>
        <v>0</v>
      </c>
      <c r="X300" s="83">
        <f>IF(W300&gt;V300,W300,V300)</f>
        <v>0</v>
      </c>
      <c r="Y300" s="84">
        <f>COUNT(G300:U300)</f>
        <v>0</v>
      </c>
    </row>
    <row r="301" spans="1:25" x14ac:dyDescent="0.3">
      <c r="A301" s="18">
        <v>299</v>
      </c>
      <c r="B301" s="17" t="s">
        <v>643</v>
      </c>
      <c r="C301" s="18">
        <v>2014</v>
      </c>
      <c r="D301" s="18" t="s">
        <v>19</v>
      </c>
      <c r="E301" s="17" t="s">
        <v>20</v>
      </c>
      <c r="F301" s="17" t="s">
        <v>633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>IF(COUNT(G301:U301)&gt;2,LARGE(G301:U301,1)+LARGE(G301:U301,2),SUM(G301:U301))</f>
        <v>0</v>
      </c>
      <c r="X301" s="83">
        <f>IF(W301&gt;V301,W301,V301)</f>
        <v>0</v>
      </c>
      <c r="Y301" s="84">
        <f>COUNT(G301:U301)</f>
        <v>0</v>
      </c>
    </row>
    <row r="302" spans="1:25" x14ac:dyDescent="0.3">
      <c r="A302" s="18">
        <v>300</v>
      </c>
      <c r="B302" s="17" t="s">
        <v>700</v>
      </c>
      <c r="C302" s="18">
        <v>2016</v>
      </c>
      <c r="D302" s="18" t="s">
        <v>19</v>
      </c>
      <c r="E302" s="17" t="s">
        <v>20</v>
      </c>
      <c r="F302" s="17" t="s">
        <v>540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>IF(COUNT(G302:U302)&gt;2,LARGE(G302:U302,1)+LARGE(G302:U302,2),SUM(G302:U302))</f>
        <v>0</v>
      </c>
      <c r="X302" s="83">
        <f>IF(W302&gt;V302,W302,V302)</f>
        <v>0</v>
      </c>
      <c r="Y302" s="84">
        <f>COUNT(G302:U302)</f>
        <v>0</v>
      </c>
    </row>
    <row r="303" spans="1:25" x14ac:dyDescent="0.3">
      <c r="A303" s="18">
        <v>301</v>
      </c>
      <c r="B303" s="17" t="s">
        <v>701</v>
      </c>
      <c r="C303" s="18">
        <v>2015</v>
      </c>
      <c r="D303" s="18" t="s">
        <v>19</v>
      </c>
      <c r="E303" s="17" t="s">
        <v>20</v>
      </c>
      <c r="F303" s="17" t="s">
        <v>540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>IF(COUNT(G303:U303)&gt;2,LARGE(G303:U303,1)+LARGE(G303:U303,2),SUM(G303:U303))</f>
        <v>0</v>
      </c>
      <c r="X303" s="83">
        <f>IF(W303&gt;V303,W303,V303)</f>
        <v>0</v>
      </c>
      <c r="Y303" s="84">
        <f>COUNT(G303:U303)</f>
        <v>0</v>
      </c>
    </row>
    <row r="304" spans="1:25" x14ac:dyDescent="0.3">
      <c r="A304" s="18">
        <v>302</v>
      </c>
      <c r="B304" s="17" t="s">
        <v>702</v>
      </c>
      <c r="C304" s="18">
        <v>2016</v>
      </c>
      <c r="D304" s="18" t="s">
        <v>19</v>
      </c>
      <c r="E304" s="17" t="s">
        <v>20</v>
      </c>
      <c r="F304" s="17" t="s">
        <v>633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>IF(COUNT(G304:U304)&gt;2,LARGE(G304:U304,1)+LARGE(G304:U304,2),SUM(G304:U304))</f>
        <v>0</v>
      </c>
      <c r="X304" s="83">
        <f>IF(W304&gt;V304,W304,V304)</f>
        <v>0</v>
      </c>
      <c r="Y304" s="84">
        <f>COUNT(G304:U304)</f>
        <v>0</v>
      </c>
    </row>
    <row r="305" spans="1:25" x14ac:dyDescent="0.3">
      <c r="A305" s="18">
        <v>303</v>
      </c>
      <c r="B305" s="17" t="s">
        <v>703</v>
      </c>
      <c r="C305" s="18">
        <v>2014</v>
      </c>
      <c r="D305" s="18" t="s">
        <v>19</v>
      </c>
      <c r="E305" s="17" t="s">
        <v>20</v>
      </c>
      <c r="F305" s="17" t="s">
        <v>540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2">
        <f>IF(COUNT(G305:U305)&gt;2,LARGE(G305:U305,1)+LARGE(G305:U305,2),SUM(G305:U305))</f>
        <v>0</v>
      </c>
      <c r="X305" s="83">
        <f>IF(W305&gt;V305,W305,V305)</f>
        <v>0</v>
      </c>
      <c r="Y305" s="84">
        <f>COUNT(G305:U305)</f>
        <v>0</v>
      </c>
    </row>
    <row r="306" spans="1:25" x14ac:dyDescent="0.3">
      <c r="A306" s="18">
        <v>304</v>
      </c>
      <c r="B306" s="17" t="s">
        <v>704</v>
      </c>
      <c r="C306" s="18">
        <v>2015</v>
      </c>
      <c r="D306" s="18" t="s">
        <v>115</v>
      </c>
      <c r="E306" s="17" t="s">
        <v>20</v>
      </c>
      <c r="F306" s="17" t="s">
        <v>141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2">
        <f>IF(COUNT(G306:U306)&gt;2,LARGE(G306:U306,1)+LARGE(G306:U306,2),SUM(G306:U306))</f>
        <v>0</v>
      </c>
      <c r="X306" s="83">
        <f>IF(W306&gt;V306,W306,V306)</f>
        <v>0</v>
      </c>
      <c r="Y306" s="84">
        <f>COUNT(G306:U306)</f>
        <v>0</v>
      </c>
    </row>
    <row r="307" spans="1:25" x14ac:dyDescent="0.3">
      <c r="A307" s="18">
        <v>305</v>
      </c>
      <c r="B307" s="17" t="s">
        <v>705</v>
      </c>
      <c r="C307" s="18">
        <v>2016</v>
      </c>
      <c r="D307" s="18" t="s">
        <v>19</v>
      </c>
      <c r="E307" s="17" t="s">
        <v>20</v>
      </c>
      <c r="F307" s="17" t="s">
        <v>540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2">
        <f>IF(COUNT(G307:U307)&gt;2,LARGE(G307:U307,1)+LARGE(G307:U307,2),SUM(G307:U307))</f>
        <v>0</v>
      </c>
      <c r="X307" s="83">
        <f>IF(W307&gt;V307,W307,V307)</f>
        <v>0</v>
      </c>
      <c r="Y307" s="84">
        <f>COUNT(G307:U307)</f>
        <v>0</v>
      </c>
    </row>
    <row r="308" spans="1:25" x14ac:dyDescent="0.3">
      <c r="A308" s="18">
        <v>306</v>
      </c>
      <c r="B308" s="17" t="s">
        <v>706</v>
      </c>
      <c r="C308" s="18">
        <v>2015</v>
      </c>
      <c r="D308" s="18" t="s">
        <v>19</v>
      </c>
      <c r="E308" s="17" t="s">
        <v>20</v>
      </c>
      <c r="F308" s="17" t="s">
        <v>109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2">
        <f>IF(COUNT(G308:U308)&gt;2,LARGE(G308:U308,1)+LARGE(G308:U308,2),SUM(G308:U308))</f>
        <v>0</v>
      </c>
      <c r="X308" s="83">
        <f>IF(W308&gt;V308,W308,V308)</f>
        <v>0</v>
      </c>
      <c r="Y308" s="84">
        <f>COUNT(G308:U308)</f>
        <v>0</v>
      </c>
    </row>
    <row r="309" spans="1:25" x14ac:dyDescent="0.3">
      <c r="A309" s="18">
        <v>307</v>
      </c>
      <c r="B309" s="17" t="s">
        <v>707</v>
      </c>
      <c r="C309" s="18">
        <v>2014</v>
      </c>
      <c r="D309" s="18" t="s">
        <v>19</v>
      </c>
      <c r="E309" s="17" t="s">
        <v>20</v>
      </c>
      <c r="F309" s="17" t="s">
        <v>540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2">
        <f>IF(COUNT(G309:U309)&gt;2,LARGE(G309:U309,1)+LARGE(G309:U309,2),SUM(G309:U309))</f>
        <v>0</v>
      </c>
      <c r="X309" s="83">
        <f>IF(W309&gt;V309,W309,V309)</f>
        <v>0</v>
      </c>
      <c r="Y309" s="84">
        <f>COUNT(G309:U309)</f>
        <v>0</v>
      </c>
    </row>
    <row r="310" spans="1:25" x14ac:dyDescent="0.3">
      <c r="A310" s="18">
        <v>308</v>
      </c>
      <c r="B310" s="17" t="s">
        <v>708</v>
      </c>
      <c r="C310" s="18">
        <v>2014</v>
      </c>
      <c r="D310" s="18" t="s">
        <v>19</v>
      </c>
      <c r="E310" s="17" t="s">
        <v>20</v>
      </c>
      <c r="F310" s="17" t="s">
        <v>556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2">
        <f>IF(COUNT(G310:U310)&gt;2,LARGE(G310:U310,1)+LARGE(G310:U310,2),SUM(G310:U310))</f>
        <v>0</v>
      </c>
      <c r="X310" s="83">
        <f>IF(W310&gt;V310,W310,V310)</f>
        <v>0</v>
      </c>
      <c r="Y310" s="84">
        <f>COUNT(G310:U310)</f>
        <v>0</v>
      </c>
    </row>
    <row r="311" spans="1:25" x14ac:dyDescent="0.3">
      <c r="A311" s="18">
        <v>309</v>
      </c>
      <c r="B311" s="17" t="s">
        <v>709</v>
      </c>
      <c r="C311" s="18">
        <v>2014</v>
      </c>
      <c r="D311" s="18" t="s">
        <v>19</v>
      </c>
      <c r="E311" s="17" t="s">
        <v>20</v>
      </c>
      <c r="F311" s="17" t="s">
        <v>633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64">
        <v>0</v>
      </c>
      <c r="W311" s="82">
        <f>IF(COUNT(G311:U311)&gt;2,LARGE(G311:U311,1)+LARGE(G311:U311,2),SUM(G311:U311))</f>
        <v>0</v>
      </c>
      <c r="X311" s="83">
        <f>IF(W311&gt;V311,W311,V311)</f>
        <v>0</v>
      </c>
      <c r="Y311" s="84">
        <f>COUNT(G311:U311)</f>
        <v>0</v>
      </c>
    </row>
    <row r="312" spans="1:25" x14ac:dyDescent="0.3">
      <c r="A312" s="18">
        <v>310</v>
      </c>
      <c r="B312" s="17" t="s">
        <v>710</v>
      </c>
      <c r="C312" s="18">
        <v>2015</v>
      </c>
      <c r="D312" s="18" t="s">
        <v>19</v>
      </c>
      <c r="E312" s="17" t="s">
        <v>20</v>
      </c>
      <c r="F312" s="17" t="s">
        <v>141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64">
        <v>0</v>
      </c>
      <c r="W312" s="82">
        <f>IF(COUNT(G312:U312)&gt;2,LARGE(G312:U312,1)+LARGE(G312:U312,2),SUM(G312:U312))</f>
        <v>0</v>
      </c>
      <c r="X312" s="83">
        <f>IF(W312&gt;V312,W312,V312)</f>
        <v>0</v>
      </c>
      <c r="Y312" s="84">
        <f>COUNT(G312:U312)</f>
        <v>0</v>
      </c>
    </row>
    <row r="313" spans="1:25" x14ac:dyDescent="0.3">
      <c r="A313" s="18">
        <v>311</v>
      </c>
      <c r="B313" s="17" t="s">
        <v>711</v>
      </c>
      <c r="C313" s="18">
        <v>2015</v>
      </c>
      <c r="D313" s="18" t="s">
        <v>115</v>
      </c>
      <c r="E313" s="17" t="s">
        <v>20</v>
      </c>
      <c r="F313" s="17" t="s">
        <v>517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64">
        <v>0</v>
      </c>
      <c r="W313" s="82">
        <f>IF(COUNT(G313:U313)&gt;2,LARGE(G313:U313,1)+LARGE(G313:U313,2),SUM(G313:U313))</f>
        <v>0</v>
      </c>
      <c r="X313" s="83">
        <f>IF(W313&gt;V313,W313,V313)</f>
        <v>0</v>
      </c>
      <c r="Y313" s="84">
        <f>COUNT(G313:U313)</f>
        <v>0</v>
      </c>
    </row>
    <row r="314" spans="1:25" x14ac:dyDescent="0.3">
      <c r="A314" s="18">
        <v>312</v>
      </c>
      <c r="B314" s="17" t="s">
        <v>712</v>
      </c>
      <c r="C314" s="18">
        <v>2014</v>
      </c>
      <c r="D314" s="18" t="s">
        <v>19</v>
      </c>
      <c r="E314" s="17" t="s">
        <v>20</v>
      </c>
      <c r="F314" s="17" t="s">
        <v>109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64">
        <v>0</v>
      </c>
      <c r="W314" s="82">
        <f>IF(COUNT(G314:U314)&gt;2,LARGE(G314:U314,1)+LARGE(G314:U314,2),SUM(G314:U314))</f>
        <v>0</v>
      </c>
      <c r="X314" s="83">
        <f>IF(W314&gt;V314,W314,V314)</f>
        <v>0</v>
      </c>
      <c r="Y314" s="84">
        <f>COUNT(G314:U314)</f>
        <v>0</v>
      </c>
    </row>
    <row r="315" spans="1:25" x14ac:dyDescent="0.3">
      <c r="A315" s="18">
        <v>313</v>
      </c>
      <c r="B315" s="17" t="s">
        <v>713</v>
      </c>
      <c r="C315" s="18">
        <v>2016</v>
      </c>
      <c r="D315" s="18" t="s">
        <v>19</v>
      </c>
      <c r="E315" s="17" t="s">
        <v>20</v>
      </c>
      <c r="F315" s="17" t="s">
        <v>109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64">
        <v>0</v>
      </c>
      <c r="W315" s="82">
        <f>IF(COUNT(G315:U315)&gt;2,LARGE(G315:U315,1)+LARGE(G315:U315,2),SUM(G315:U315))</f>
        <v>0</v>
      </c>
      <c r="X315" s="83">
        <f>IF(W315&gt;V315,W315,V315)</f>
        <v>0</v>
      </c>
      <c r="Y315" s="84">
        <f>COUNT(G315:U315)</f>
        <v>0</v>
      </c>
    </row>
    <row r="316" spans="1:25" x14ac:dyDescent="0.3">
      <c r="A316" s="18">
        <v>314</v>
      </c>
      <c r="B316" s="17" t="s">
        <v>714</v>
      </c>
      <c r="C316" s="18">
        <v>2016</v>
      </c>
      <c r="D316" s="18" t="s">
        <v>19</v>
      </c>
      <c r="E316" s="17" t="s">
        <v>20</v>
      </c>
      <c r="F316" s="17" t="s">
        <v>580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64">
        <v>0</v>
      </c>
      <c r="W316" s="82">
        <f>IF(COUNT(G316:U316)&gt;2,LARGE(G316:U316,1)+LARGE(G316:U316,2),SUM(G316:U316))</f>
        <v>0</v>
      </c>
      <c r="X316" s="83">
        <f>IF(W316&gt;V316,W316,V316)</f>
        <v>0</v>
      </c>
      <c r="Y316" s="84">
        <f>COUNT(G316:U316)</f>
        <v>0</v>
      </c>
    </row>
    <row r="317" spans="1:25" x14ac:dyDescent="0.3">
      <c r="A317" s="18">
        <v>315</v>
      </c>
      <c r="B317" s="17" t="s">
        <v>715</v>
      </c>
      <c r="C317" s="18">
        <v>2014</v>
      </c>
      <c r="D317" s="18" t="s">
        <v>115</v>
      </c>
      <c r="E317" s="17" t="s">
        <v>20</v>
      </c>
      <c r="F317" s="17" t="s">
        <v>580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64">
        <v>0</v>
      </c>
      <c r="W317" s="82">
        <f>IF(COUNT(G317:U317)&gt;2,LARGE(G317:U317,1)+LARGE(G317:U317,2),SUM(G317:U317))</f>
        <v>0</v>
      </c>
      <c r="X317" s="83">
        <f>IF(W317&gt;V317,W317,V317)</f>
        <v>0</v>
      </c>
      <c r="Y317" s="84">
        <f>COUNT(G317:U317)</f>
        <v>0</v>
      </c>
    </row>
    <row r="318" spans="1:25" x14ac:dyDescent="0.3">
      <c r="A318" s="18">
        <v>316</v>
      </c>
      <c r="B318" s="17" t="s">
        <v>729</v>
      </c>
      <c r="C318" s="18">
        <v>2013</v>
      </c>
      <c r="D318" s="18" t="s">
        <v>19</v>
      </c>
      <c r="E318" s="17" t="s">
        <v>20</v>
      </c>
      <c r="F318" s="17" t="s">
        <v>517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64">
        <v>0</v>
      </c>
      <c r="W318" s="82">
        <f>IF(COUNT(G318:U318)&gt;2,LARGE(G318:U318,1)+LARGE(G318:U318,2),SUM(G318:U318))</f>
        <v>0</v>
      </c>
      <c r="X318" s="83">
        <f>IF(W318&gt;V318,W318,V318)</f>
        <v>0</v>
      </c>
      <c r="Y318" s="84">
        <f>COUNT(G318:U318)</f>
        <v>0</v>
      </c>
    </row>
    <row r="319" spans="1:25" x14ac:dyDescent="0.3">
      <c r="A319" s="18">
        <v>317</v>
      </c>
      <c r="B319" s="17" t="s">
        <v>717</v>
      </c>
      <c r="C319" s="18">
        <v>2011</v>
      </c>
      <c r="D319" s="18" t="s">
        <v>115</v>
      </c>
      <c r="E319" s="17" t="s">
        <v>20</v>
      </c>
      <c r="F319" s="17" t="s">
        <v>141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64">
        <v>0</v>
      </c>
      <c r="W319" s="82">
        <f>IF(COUNT(G319:U319)&gt;2,LARGE(G319:U319,1)+LARGE(G319:U319,2),SUM(G319:U319))</f>
        <v>0</v>
      </c>
      <c r="X319" s="83">
        <f>IF(W319&gt;V319,W319,V319)</f>
        <v>0</v>
      </c>
      <c r="Y319" s="84">
        <f>COUNT(G319:U319)</f>
        <v>0</v>
      </c>
    </row>
    <row r="320" spans="1:25" x14ac:dyDescent="0.3">
      <c r="A320" s="18">
        <v>318</v>
      </c>
      <c r="B320" s="17" t="s">
        <v>718</v>
      </c>
      <c r="C320" s="18">
        <v>2008</v>
      </c>
      <c r="D320" s="18" t="s">
        <v>28</v>
      </c>
      <c r="E320" s="17" t="s">
        <v>20</v>
      </c>
      <c r="F320" s="17" t="s">
        <v>517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64">
        <v>0</v>
      </c>
      <c r="W320" s="82">
        <f>IF(COUNT(G320:U320)&gt;2,LARGE(G320:U320,1)+LARGE(G320:U320,2),SUM(G320:U320))</f>
        <v>0</v>
      </c>
      <c r="X320" s="83">
        <f>IF(W320&gt;V320,W320,V320)</f>
        <v>0</v>
      </c>
      <c r="Y320" s="84">
        <f>COUNT(G320:U320)</f>
        <v>0</v>
      </c>
    </row>
    <row r="321" spans="1:25" x14ac:dyDescent="0.3">
      <c r="A321" s="18">
        <v>319</v>
      </c>
      <c r="B321" s="17" t="s">
        <v>732</v>
      </c>
      <c r="C321" s="18">
        <v>2010</v>
      </c>
      <c r="D321" s="18" t="s">
        <v>19</v>
      </c>
      <c r="E321" s="17" t="s">
        <v>20</v>
      </c>
      <c r="F321" s="17" t="s">
        <v>109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64">
        <v>0</v>
      </c>
      <c r="W321" s="82">
        <f>IF(COUNT(G321:U321)&gt;2,LARGE(G321:U321,1)+LARGE(G321:U321,2),SUM(G321:U321))</f>
        <v>0</v>
      </c>
      <c r="X321" s="83">
        <f>IF(W321&gt;V321,W321,V321)</f>
        <v>0</v>
      </c>
      <c r="Y321" s="84">
        <f>COUNT(G321:U321)</f>
        <v>0</v>
      </c>
    </row>
    <row r="322" spans="1:25" x14ac:dyDescent="0.3">
      <c r="A322" s="18">
        <v>320</v>
      </c>
      <c r="B322" s="17" t="s">
        <v>733</v>
      </c>
      <c r="C322" s="18">
        <v>2010</v>
      </c>
      <c r="D322" s="18" t="s">
        <v>19</v>
      </c>
      <c r="E322" s="17" t="s">
        <v>20</v>
      </c>
      <c r="F322" s="17" t="s">
        <v>109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64">
        <v>0</v>
      </c>
      <c r="W322" s="82">
        <f>IF(COUNT(G322:U322)&gt;2,LARGE(G322:U322,1)+LARGE(G322:U322,2),SUM(G322:U322))</f>
        <v>0</v>
      </c>
      <c r="X322" s="83">
        <f>IF(W322&gt;V322,W322,V322)</f>
        <v>0</v>
      </c>
      <c r="Y322" s="84">
        <f>COUNT(G322:U322)</f>
        <v>0</v>
      </c>
    </row>
    <row r="323" spans="1:25" x14ac:dyDescent="0.3">
      <c r="A323" s="18">
        <v>321</v>
      </c>
      <c r="B323" s="17" t="s">
        <v>742</v>
      </c>
      <c r="C323" s="18">
        <v>2013</v>
      </c>
      <c r="D323" s="18" t="s">
        <v>19</v>
      </c>
      <c r="E323" s="17" t="s">
        <v>20</v>
      </c>
      <c r="F323" s="17" t="s">
        <v>644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64">
        <v>0</v>
      </c>
      <c r="W323" s="82">
        <f>IF(COUNT(G323:U323)&gt;2,LARGE(G323:U323,1)+LARGE(G323:U323,2),SUM(G323:U323))</f>
        <v>0</v>
      </c>
      <c r="X323" s="83">
        <f>IF(W323&gt;V323,W323,V323)</f>
        <v>0</v>
      </c>
      <c r="Y323" s="84">
        <f>COUNT(G323:U323)</f>
        <v>0</v>
      </c>
    </row>
    <row r="324" spans="1:25" x14ac:dyDescent="0.3">
      <c r="A324" s="18">
        <v>322</v>
      </c>
      <c r="B324" s="17" t="s">
        <v>749</v>
      </c>
      <c r="C324" s="18">
        <v>2014</v>
      </c>
      <c r="D324" s="18" t="s">
        <v>19</v>
      </c>
      <c r="E324" s="17" t="s">
        <v>20</v>
      </c>
      <c r="F324" s="17" t="s">
        <v>750</v>
      </c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64">
        <v>0</v>
      </c>
      <c r="W324" s="82">
        <f>IF(COUNT(G324:U324)&gt;2,LARGE(G324:U324,1)+LARGE(G324:U324,2),SUM(G324:U324))</f>
        <v>0</v>
      </c>
      <c r="X324" s="83">
        <f>IF(W324&gt;V324,W324,V324)</f>
        <v>0</v>
      </c>
      <c r="Y324" s="84">
        <f>COUNT(G324:U324)</f>
        <v>0</v>
      </c>
    </row>
    <row r="325" spans="1:25" x14ac:dyDescent="0.3">
      <c r="A325" s="18">
        <v>323</v>
      </c>
      <c r="B325" s="17" t="s">
        <v>751</v>
      </c>
      <c r="C325" s="18">
        <v>1985</v>
      </c>
      <c r="D325" s="18" t="s">
        <v>19</v>
      </c>
      <c r="E325" s="17" t="s">
        <v>20</v>
      </c>
      <c r="F325" s="17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64">
        <v>0</v>
      </c>
      <c r="W325" s="82">
        <f>IF(COUNT(G325:U325)&gt;2,LARGE(G325:U325,1)+LARGE(G325:U325,2),SUM(G325:U325))</f>
        <v>0</v>
      </c>
      <c r="X325" s="83">
        <f>IF(W325&gt;V325,W325,V325)</f>
        <v>0</v>
      </c>
      <c r="Y325" s="84">
        <f>COUNT(G325:U325)</f>
        <v>0</v>
      </c>
    </row>
    <row r="326" spans="1:25" x14ac:dyDescent="0.3">
      <c r="A326" s="18">
        <v>324</v>
      </c>
      <c r="B326" s="17" t="s">
        <v>752</v>
      </c>
      <c r="C326" s="18">
        <v>1987</v>
      </c>
      <c r="D326" s="18" t="s">
        <v>19</v>
      </c>
      <c r="E326" s="17" t="s">
        <v>20</v>
      </c>
      <c r="F326" s="17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64">
        <v>0</v>
      </c>
      <c r="W326" s="82">
        <f>IF(COUNT(G326:U326)&gt;2,LARGE(G326:U326,1)+LARGE(G326:U326,2),SUM(G326:U326))</f>
        <v>0</v>
      </c>
      <c r="X326" s="83">
        <f>IF(W326&gt;V326,W326,V326)</f>
        <v>0</v>
      </c>
      <c r="Y326" s="84">
        <f>COUNT(G326:U326)</f>
        <v>0</v>
      </c>
    </row>
    <row r="327" spans="1:25" x14ac:dyDescent="0.3">
      <c r="A327" s="18">
        <v>325</v>
      </c>
      <c r="B327" s="17" t="s">
        <v>754</v>
      </c>
      <c r="C327" s="18">
        <v>2013</v>
      </c>
      <c r="D327" s="18" t="s">
        <v>736</v>
      </c>
      <c r="E327" s="17" t="s">
        <v>20</v>
      </c>
      <c r="F327" s="17" t="s">
        <v>755</v>
      </c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64">
        <v>0</v>
      </c>
      <c r="W327" s="82">
        <f>IF(COUNT(G327:U327)&gt;2,LARGE(G327:U327,1)+LARGE(G327:U327,2),SUM(G327:U327))</f>
        <v>0</v>
      </c>
      <c r="X327" s="83">
        <f>IF(W327&gt;V327,W327,V327)</f>
        <v>0</v>
      </c>
      <c r="Y327" s="84">
        <f>COUNT(G327:U327)</f>
        <v>0</v>
      </c>
    </row>
  </sheetData>
  <autoFilter ref="A2:Y327">
    <sortState ref="A3:Y327">
      <sortCondition descending="1" ref="X1"/>
    </sortState>
  </autoFilter>
  <sortState ref="A3:Z245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3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Правила расчёта рейтинга</vt:lpstr>
      <vt:lpstr>Таблица расчёта рейтинга </vt:lpstr>
      <vt:lpstr>ЖО</vt:lpstr>
      <vt:lpstr>ЖП</vt:lpstr>
      <vt:lpstr>ЖС</vt:lpstr>
      <vt:lpstr>МО</vt:lpstr>
      <vt:lpstr>МП</vt:lpstr>
      <vt:lpstr>МС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2025-04-09T11:04:27Z</dcterms:modified>
</cp:coreProperties>
</file>