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6" windowHeight="11160" tabRatio="653"/>
  </bookViews>
  <sheets>
    <sheet name="Правила расчёта рейтинга" sheetId="19" r:id="rId1"/>
    <sheet name="Таблица расчёта рейтинга " sheetId="1" r:id="rId2"/>
    <sheet name="ЖО" sheetId="2" r:id="rId3"/>
    <sheet name="ЖП" sheetId="13" r:id="rId4"/>
    <sheet name="ЖС" sheetId="14" r:id="rId5"/>
    <sheet name="МО" sheetId="15" r:id="rId6"/>
    <sheet name="МП" sheetId="16" r:id="rId7"/>
    <sheet name="МС" sheetId="17" r:id="rId8"/>
  </sheets>
  <definedNames>
    <definedName name="_xlnm._FilterDatabase" localSheetId="2" hidden="1">ЖО!$A$2:$Z$286</definedName>
    <definedName name="_xlnm._FilterDatabase" localSheetId="3" hidden="1">ЖП!$A$2:$Y$284</definedName>
    <definedName name="_xlnm._FilterDatabase" localSheetId="4" hidden="1">ЖС!$A$2:$Y$269</definedName>
    <definedName name="_xlnm._FilterDatabase" localSheetId="5" hidden="1">МО!$A$2:$Z$297</definedName>
    <definedName name="_xlnm._FilterDatabase" localSheetId="6" hidden="1">МП!$A$2:$Y$310</definedName>
    <definedName name="_xlnm._FilterDatabase" localSheetId="7" hidden="1">МС!$A$2:$Y$297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0" i="17" l="1"/>
  <c r="X310" i="17"/>
  <c r="W310" i="17"/>
  <c r="Y309" i="17"/>
  <c r="W309" i="17"/>
  <c r="X309" i="17" s="1"/>
  <c r="Y308" i="17"/>
  <c r="W308" i="17"/>
  <c r="X308" i="17" s="1"/>
  <c r="Y307" i="17"/>
  <c r="W307" i="17"/>
  <c r="X307" i="17" s="1"/>
  <c r="Y306" i="17"/>
  <c r="X306" i="17"/>
  <c r="W306" i="17"/>
  <c r="Y305" i="17"/>
  <c r="W305" i="17"/>
  <c r="X305" i="17" s="1"/>
  <c r="Y304" i="17"/>
  <c r="W304" i="17"/>
  <c r="X304" i="17" s="1"/>
  <c r="Y303" i="17"/>
  <c r="W303" i="17"/>
  <c r="X303" i="17" s="1"/>
  <c r="Y302" i="17"/>
  <c r="X302" i="17"/>
  <c r="W302" i="17"/>
  <c r="Y301" i="17"/>
  <c r="W301" i="17"/>
  <c r="X301" i="17" s="1"/>
  <c r="Y300" i="17"/>
  <c r="W300" i="17"/>
  <c r="X300" i="17" s="1"/>
  <c r="Y299" i="17"/>
  <c r="W299" i="17"/>
  <c r="X299" i="17" s="1"/>
  <c r="Y298" i="17"/>
  <c r="X298" i="17"/>
  <c r="W298" i="17"/>
  <c r="W111" i="16"/>
  <c r="X111" i="16" s="1"/>
  <c r="Y111" i="16"/>
  <c r="W105" i="16"/>
  <c r="X105" i="16" s="1"/>
  <c r="Y105" i="16"/>
  <c r="W112" i="16"/>
  <c r="X112" i="16" s="1"/>
  <c r="Y112" i="16"/>
  <c r="W303" i="16"/>
  <c r="X303" i="16" s="1"/>
  <c r="Y303" i="16"/>
  <c r="W113" i="16"/>
  <c r="X113" i="16" s="1"/>
  <c r="Y113" i="16"/>
  <c r="W304" i="16"/>
  <c r="X304" i="16" s="1"/>
  <c r="Y304" i="16"/>
  <c r="W305" i="16"/>
  <c r="X305" i="16" s="1"/>
  <c r="Y305" i="16"/>
  <c r="W114" i="16"/>
  <c r="X114" i="16" s="1"/>
  <c r="Y114" i="16"/>
  <c r="W306" i="16"/>
  <c r="X306" i="16" s="1"/>
  <c r="Y306" i="16"/>
  <c r="W307" i="16"/>
  <c r="X307" i="16" s="1"/>
  <c r="Y307" i="16"/>
  <c r="W308" i="16"/>
  <c r="X308" i="16" s="1"/>
  <c r="Y308" i="16"/>
  <c r="W309" i="16"/>
  <c r="X309" i="16" s="1"/>
  <c r="Y309" i="16"/>
  <c r="W310" i="16"/>
  <c r="X310" i="16" s="1"/>
  <c r="Y310" i="16"/>
  <c r="X95" i="15"/>
  <c r="Y95" i="15" s="1"/>
  <c r="Z95" i="15"/>
  <c r="X99" i="15"/>
  <c r="Y99" i="15" s="1"/>
  <c r="Z99" i="15"/>
  <c r="X104" i="15"/>
  <c r="Y104" i="15" s="1"/>
  <c r="Z104" i="15"/>
  <c r="X109" i="15"/>
  <c r="Y109" i="15"/>
  <c r="Z109" i="15"/>
  <c r="X110" i="15"/>
  <c r="Y110" i="15" s="1"/>
  <c r="Z110" i="15"/>
  <c r="X113" i="15"/>
  <c r="Y113" i="15" s="1"/>
  <c r="Z113" i="15"/>
  <c r="X310" i="15"/>
  <c r="Y310" i="15" s="1"/>
  <c r="Z310" i="15"/>
  <c r="X119" i="15"/>
  <c r="Y119" i="15" s="1"/>
  <c r="Z119" i="15"/>
  <c r="X123" i="15"/>
  <c r="Y123" i="15" s="1"/>
  <c r="Z123" i="15"/>
  <c r="X124" i="15"/>
  <c r="Y124" i="15" s="1"/>
  <c r="Z124" i="15"/>
  <c r="X125" i="15"/>
  <c r="Y125" i="15" s="1"/>
  <c r="Z125" i="15"/>
  <c r="X126" i="15"/>
  <c r="Y126" i="15" s="1"/>
  <c r="Z126" i="15"/>
  <c r="X127" i="15"/>
  <c r="Y127" i="15" s="1"/>
  <c r="Z127" i="15"/>
  <c r="Y284" i="14"/>
  <c r="X284" i="14"/>
  <c r="W284" i="14"/>
  <c r="Y283" i="14"/>
  <c r="W283" i="14"/>
  <c r="X283" i="14" s="1"/>
  <c r="Y282" i="14"/>
  <c r="W282" i="14"/>
  <c r="X282" i="14" s="1"/>
  <c r="Y281" i="14"/>
  <c r="X281" i="14"/>
  <c r="W281" i="14"/>
  <c r="Y280" i="14"/>
  <c r="X280" i="14"/>
  <c r="W280" i="14"/>
  <c r="Y279" i="14"/>
  <c r="W279" i="14"/>
  <c r="X279" i="14" s="1"/>
  <c r="Y278" i="14"/>
  <c r="W278" i="14"/>
  <c r="X278" i="14" s="1"/>
  <c r="Y277" i="14"/>
  <c r="W277" i="14"/>
  <c r="X277" i="14" s="1"/>
  <c r="Y276" i="14"/>
  <c r="X276" i="14"/>
  <c r="W276" i="14"/>
  <c r="Y275" i="14"/>
  <c r="W275" i="14"/>
  <c r="X275" i="14" s="1"/>
  <c r="Y274" i="14"/>
  <c r="W274" i="14"/>
  <c r="X274" i="14" s="1"/>
  <c r="Y273" i="14"/>
  <c r="X273" i="14"/>
  <c r="W273" i="14"/>
  <c r="Y272" i="14"/>
  <c r="X272" i="14"/>
  <c r="W272" i="14"/>
  <c r="Y271" i="14"/>
  <c r="W271" i="14"/>
  <c r="X271" i="14" s="1"/>
  <c r="Y270" i="14"/>
  <c r="W270" i="14"/>
  <c r="X270" i="14" s="1"/>
  <c r="W272" i="13"/>
  <c r="X272" i="13" s="1"/>
  <c r="Y272" i="13"/>
  <c r="W69" i="13"/>
  <c r="X69" i="13" s="1"/>
  <c r="Y69" i="13"/>
  <c r="W273" i="13"/>
  <c r="X273" i="13" s="1"/>
  <c r="Y273" i="13"/>
  <c r="W78" i="13"/>
  <c r="X78" i="13" s="1"/>
  <c r="Y78" i="13"/>
  <c r="W274" i="13"/>
  <c r="X274" i="13" s="1"/>
  <c r="Y274" i="13"/>
  <c r="W275" i="13"/>
  <c r="X275" i="13" s="1"/>
  <c r="Y275" i="13"/>
  <c r="W276" i="13"/>
  <c r="X276" i="13" s="1"/>
  <c r="Y276" i="13"/>
  <c r="W277" i="13"/>
  <c r="X277" i="13" s="1"/>
  <c r="Y277" i="13"/>
  <c r="W278" i="13"/>
  <c r="X278" i="13" s="1"/>
  <c r="Y278" i="13"/>
  <c r="W279" i="13"/>
  <c r="X279" i="13" s="1"/>
  <c r="Y279" i="13"/>
  <c r="W280" i="13"/>
  <c r="X280" i="13" s="1"/>
  <c r="Y280" i="13"/>
  <c r="W281" i="13"/>
  <c r="X281" i="13" s="1"/>
  <c r="Y281" i="13"/>
  <c r="W282" i="13"/>
  <c r="X282" i="13" s="1"/>
  <c r="Y282" i="13"/>
  <c r="W283" i="13"/>
  <c r="X283" i="13" s="1"/>
  <c r="Y283" i="13"/>
  <c r="W284" i="13"/>
  <c r="X284" i="13" s="1"/>
  <c r="Y284" i="13"/>
  <c r="X61" i="2"/>
  <c r="Y61" i="2" s="1"/>
  <c r="Z61" i="2"/>
  <c r="X62" i="2"/>
  <c r="Y62" i="2" s="1"/>
  <c r="Z62" i="2"/>
  <c r="X78" i="2"/>
  <c r="Y78" i="2" s="1"/>
  <c r="Z78" i="2"/>
  <c r="X93" i="2"/>
  <c r="Y93" i="2" s="1"/>
  <c r="Z93" i="2"/>
  <c r="X86" i="2"/>
  <c r="Y86" i="2" s="1"/>
  <c r="Z86" i="2"/>
  <c r="X82" i="2"/>
  <c r="Y82" i="2" s="1"/>
  <c r="Z82" i="2"/>
  <c r="X87" i="2"/>
  <c r="Y87" i="2" s="1"/>
  <c r="Z87" i="2"/>
  <c r="X94" i="2"/>
  <c r="Y94" i="2" s="1"/>
  <c r="Z94" i="2"/>
  <c r="X119" i="2"/>
  <c r="Y119" i="2" s="1"/>
  <c r="Z119" i="2"/>
  <c r="X96" i="2"/>
  <c r="Y96" i="2" s="1"/>
  <c r="Z96" i="2"/>
  <c r="X103" i="2"/>
  <c r="Y103" i="2" s="1"/>
  <c r="Z103" i="2"/>
  <c r="X100" i="2"/>
  <c r="Y100" i="2" s="1"/>
  <c r="Z100" i="2"/>
  <c r="X104" i="2"/>
  <c r="Y104" i="2" s="1"/>
  <c r="Z104" i="2"/>
  <c r="X105" i="2"/>
  <c r="Y105" i="2" s="1"/>
  <c r="Z105" i="2"/>
  <c r="X106" i="2"/>
  <c r="Y106" i="2" s="1"/>
  <c r="Z106" i="2"/>
  <c r="Y269" i="14" l="1"/>
  <c r="W269" i="14"/>
  <c r="X269" i="14" s="1"/>
  <c r="W31" i="13"/>
  <c r="X31" i="13" s="1"/>
  <c r="Y31" i="13"/>
  <c r="X308" i="15"/>
  <c r="Y308" i="15" s="1"/>
  <c r="Z308" i="15"/>
  <c r="X309" i="15"/>
  <c r="Y309" i="15" s="1"/>
  <c r="Z309" i="15"/>
  <c r="Y297" i="17"/>
  <c r="W297" i="17"/>
  <c r="X297" i="17" s="1"/>
  <c r="Y44" i="17"/>
  <c r="W44" i="17"/>
  <c r="X44" i="17" s="1"/>
  <c r="W78" i="16"/>
  <c r="X78" i="16" s="1"/>
  <c r="Y78" i="16"/>
  <c r="W79" i="16"/>
  <c r="X79" i="16" s="1"/>
  <c r="Y79" i="16"/>
  <c r="Y271" i="13" l="1"/>
  <c r="W271" i="13"/>
  <c r="X271" i="13" s="1"/>
  <c r="W57" i="14"/>
  <c r="X57" i="14" s="1"/>
  <c r="Y57" i="14"/>
  <c r="Y268" i="14" l="1"/>
  <c r="W268" i="14"/>
  <c r="X268" i="14" s="1"/>
  <c r="Y267" i="14"/>
  <c r="W267" i="14"/>
  <c r="X267" i="14" s="1"/>
  <c r="Y266" i="14"/>
  <c r="W266" i="14"/>
  <c r="X266" i="14" s="1"/>
  <c r="Y265" i="14"/>
  <c r="W265" i="14"/>
  <c r="X265" i="14" s="1"/>
  <c r="Y264" i="14"/>
  <c r="W264" i="14"/>
  <c r="X264" i="14" s="1"/>
  <c r="Y263" i="14"/>
  <c r="W263" i="14"/>
  <c r="X263" i="14" s="1"/>
  <c r="Y262" i="14"/>
  <c r="W262" i="14"/>
  <c r="X262" i="14" s="1"/>
  <c r="Y261" i="14"/>
  <c r="W261" i="14"/>
  <c r="X261" i="14" s="1"/>
  <c r="Y260" i="14"/>
  <c r="W260" i="14"/>
  <c r="X260" i="14" s="1"/>
  <c r="Y259" i="14"/>
  <c r="W259" i="14"/>
  <c r="X259" i="14" s="1"/>
  <c r="Y59" i="14"/>
  <c r="W59" i="14"/>
  <c r="X59" i="14" s="1"/>
  <c r="Y258" i="14"/>
  <c r="W258" i="14"/>
  <c r="X258" i="14" s="1"/>
  <c r="Y257" i="14"/>
  <c r="W257" i="14"/>
  <c r="X257" i="14" s="1"/>
  <c r="W259" i="13"/>
  <c r="X259" i="13" s="1"/>
  <c r="Y259" i="13"/>
  <c r="W260" i="13"/>
  <c r="X260" i="13" s="1"/>
  <c r="Y260" i="13"/>
  <c r="W61" i="13"/>
  <c r="X61" i="13" s="1"/>
  <c r="Y61" i="13"/>
  <c r="W261" i="13"/>
  <c r="X261" i="13" s="1"/>
  <c r="Y261" i="13"/>
  <c r="W262" i="13"/>
  <c r="X262" i="13" s="1"/>
  <c r="Y262" i="13"/>
  <c r="W263" i="13"/>
  <c r="X263" i="13" s="1"/>
  <c r="Y263" i="13"/>
  <c r="W264" i="13"/>
  <c r="X264" i="13" s="1"/>
  <c r="Y264" i="13"/>
  <c r="W265" i="13"/>
  <c r="X265" i="13" s="1"/>
  <c r="Y265" i="13"/>
  <c r="W266" i="13"/>
  <c r="X266" i="13" s="1"/>
  <c r="Y266" i="13"/>
  <c r="W267" i="13"/>
  <c r="X267" i="13" s="1"/>
  <c r="Y267" i="13"/>
  <c r="W268" i="13"/>
  <c r="X268" i="13" s="1"/>
  <c r="Y268" i="13"/>
  <c r="W269" i="13"/>
  <c r="X269" i="13" s="1"/>
  <c r="Y269" i="13"/>
  <c r="W270" i="13"/>
  <c r="X270" i="13" s="1"/>
  <c r="Y270" i="13"/>
  <c r="X57" i="2"/>
  <c r="Y57" i="2" s="1"/>
  <c r="Z57" i="2"/>
  <c r="X75" i="2"/>
  <c r="Y75" i="2" s="1"/>
  <c r="Z75" i="2"/>
  <c r="X74" i="2"/>
  <c r="Y74" i="2" s="1"/>
  <c r="Z74" i="2"/>
  <c r="X71" i="2"/>
  <c r="Y71" i="2" s="1"/>
  <c r="Z71" i="2"/>
  <c r="X114" i="2"/>
  <c r="Y114" i="2" s="1"/>
  <c r="Z114" i="2"/>
  <c r="X77" i="2"/>
  <c r="Y77" i="2" s="1"/>
  <c r="Z77" i="2"/>
  <c r="X80" i="2"/>
  <c r="Y80" i="2" s="1"/>
  <c r="Z80" i="2"/>
  <c r="X81" i="2"/>
  <c r="Y81" i="2" s="1"/>
  <c r="Z81" i="2"/>
  <c r="X92" i="2"/>
  <c r="Y92" i="2" s="1"/>
  <c r="Z92" i="2"/>
  <c r="X115" i="2"/>
  <c r="Y115" i="2" s="1"/>
  <c r="Z115" i="2"/>
  <c r="X116" i="2"/>
  <c r="Y116" i="2" s="1"/>
  <c r="Z116" i="2"/>
  <c r="X117" i="2"/>
  <c r="Y117" i="2" s="1"/>
  <c r="Z117" i="2"/>
  <c r="X118" i="2"/>
  <c r="Y118" i="2" s="1"/>
  <c r="Z118" i="2"/>
  <c r="Y296" i="17" l="1"/>
  <c r="W296" i="17"/>
  <c r="X296" i="17" s="1"/>
  <c r="Y295" i="17"/>
  <c r="W295" i="17"/>
  <c r="X295" i="17" s="1"/>
  <c r="Y294" i="17"/>
  <c r="W294" i="17"/>
  <c r="X294" i="17" s="1"/>
  <c r="Y293" i="17"/>
  <c r="W293" i="17"/>
  <c r="X293" i="17" s="1"/>
  <c r="Y292" i="17"/>
  <c r="W292" i="17"/>
  <c r="X292" i="17" s="1"/>
  <c r="Y291" i="17"/>
  <c r="W291" i="17"/>
  <c r="X291" i="17" s="1"/>
  <c r="Y290" i="17"/>
  <c r="W290" i="17"/>
  <c r="X290" i="17" s="1"/>
  <c r="Y289" i="17"/>
  <c r="W289" i="17"/>
  <c r="X289" i="17" s="1"/>
  <c r="Y288" i="17"/>
  <c r="W288" i="17"/>
  <c r="X288" i="17" s="1"/>
  <c r="Y287" i="17"/>
  <c r="W287" i="17"/>
  <c r="X287" i="17" s="1"/>
  <c r="Y286" i="17"/>
  <c r="W286" i="17"/>
  <c r="X286" i="17" s="1"/>
  <c r="Y76" i="17"/>
  <c r="W76" i="17"/>
  <c r="X76" i="17" s="1"/>
  <c r="Y73" i="17"/>
  <c r="W73" i="17"/>
  <c r="X73" i="17" s="1"/>
  <c r="Y72" i="17"/>
  <c r="W72" i="17"/>
  <c r="X72" i="17" s="1"/>
  <c r="W300" i="16"/>
  <c r="X300" i="16" s="1"/>
  <c r="Y300" i="16"/>
  <c r="W301" i="16"/>
  <c r="X301" i="16" s="1"/>
  <c r="Y301" i="16"/>
  <c r="W291" i="16"/>
  <c r="X291" i="16" s="1"/>
  <c r="Y291" i="16"/>
  <c r="W106" i="16"/>
  <c r="X106" i="16" s="1"/>
  <c r="Y106" i="16"/>
  <c r="W92" i="16"/>
  <c r="X92" i="16" s="1"/>
  <c r="Y92" i="16"/>
  <c r="W292" i="16"/>
  <c r="X292" i="16" s="1"/>
  <c r="Y292" i="16"/>
  <c r="W293" i="16"/>
  <c r="X293" i="16" s="1"/>
  <c r="Y293" i="16"/>
  <c r="W294" i="16"/>
  <c r="X294" i="16" s="1"/>
  <c r="Y294" i="16"/>
  <c r="W295" i="16"/>
  <c r="X295" i="16" s="1"/>
  <c r="Y295" i="16"/>
  <c r="W296" i="16"/>
  <c r="X296" i="16" s="1"/>
  <c r="Y296" i="16"/>
  <c r="W297" i="16"/>
  <c r="X297" i="16" s="1"/>
  <c r="Y297" i="16"/>
  <c r="W298" i="16"/>
  <c r="X298" i="16" s="1"/>
  <c r="Y298" i="16"/>
  <c r="W299" i="16"/>
  <c r="X299" i="16" s="1"/>
  <c r="Y299" i="16"/>
  <c r="X75" i="15"/>
  <c r="Y75" i="15" s="1"/>
  <c r="Z75" i="15"/>
  <c r="X91" i="15"/>
  <c r="Y91" i="15" s="1"/>
  <c r="Z91" i="15"/>
  <c r="X131" i="15"/>
  <c r="Y131" i="15" s="1"/>
  <c r="Z131" i="15"/>
  <c r="X132" i="15"/>
  <c r="Y132" i="15" s="1"/>
  <c r="Z132" i="15"/>
  <c r="X133" i="15"/>
  <c r="Y133" i="15" s="1"/>
  <c r="Z133" i="15"/>
  <c r="X72" i="15"/>
  <c r="Y72" i="15" s="1"/>
  <c r="Z72" i="15"/>
  <c r="X102" i="15"/>
  <c r="Y102" i="15" s="1"/>
  <c r="Z102" i="15"/>
  <c r="X134" i="15"/>
  <c r="Y134" i="15" s="1"/>
  <c r="Z134" i="15"/>
  <c r="X135" i="15"/>
  <c r="Y135" i="15" s="1"/>
  <c r="Z135" i="15"/>
  <c r="X136" i="15"/>
  <c r="Y136" i="15" s="1"/>
  <c r="Z136" i="15"/>
  <c r="X108" i="15"/>
  <c r="Y108" i="15" s="1"/>
  <c r="Z108" i="15"/>
  <c r="X121" i="15"/>
  <c r="Y121" i="15" s="1"/>
  <c r="Z121" i="15"/>
  <c r="X122" i="15"/>
  <c r="Y122" i="15" s="1"/>
  <c r="Z122" i="15"/>
  <c r="Y285" i="17" l="1"/>
  <c r="W285" i="17"/>
  <c r="X285" i="17" s="1"/>
  <c r="W290" i="16"/>
  <c r="X290" i="16" s="1"/>
  <c r="Y290" i="16"/>
  <c r="X70" i="15"/>
  <c r="Y70" i="15" s="1"/>
  <c r="Z70" i="15"/>
  <c r="Y256" i="14"/>
  <c r="W256" i="14"/>
  <c r="X256" i="14" s="1"/>
  <c r="Y255" i="14"/>
  <c r="W255" i="14"/>
  <c r="X255" i="14" s="1"/>
  <c r="W257" i="13"/>
  <c r="X257" i="13" s="1"/>
  <c r="Y257" i="13"/>
  <c r="W258" i="13"/>
  <c r="X258" i="13" s="1"/>
  <c r="Y258" i="13"/>
  <c r="X32" i="2"/>
  <c r="Y32" i="2" s="1"/>
  <c r="Z32" i="2"/>
  <c r="X37" i="2"/>
  <c r="Y37" i="2" s="1"/>
  <c r="Z37" i="2"/>
  <c r="Y254" i="14" l="1"/>
  <c r="W254" i="14"/>
  <c r="X254" i="14" s="1"/>
  <c r="W44" i="13"/>
  <c r="X44" i="13" s="1"/>
  <c r="Y44" i="13"/>
  <c r="Y284" i="17" l="1"/>
  <c r="W284" i="17"/>
  <c r="X284" i="17" s="1"/>
  <c r="Y283" i="17"/>
  <c r="W283" i="17"/>
  <c r="X283" i="17" s="1"/>
  <c r="Y282" i="17"/>
  <c r="W282" i="17"/>
  <c r="X282" i="17" s="1"/>
  <c r="Y281" i="17"/>
  <c r="W281" i="17"/>
  <c r="X281" i="17" s="1"/>
  <c r="Y280" i="17"/>
  <c r="W280" i="17"/>
  <c r="X280" i="17" s="1"/>
  <c r="Y279" i="17"/>
  <c r="W279" i="17"/>
  <c r="X279" i="17" s="1"/>
  <c r="Y278" i="17"/>
  <c r="W278" i="17"/>
  <c r="X278" i="17" s="1"/>
  <c r="Y277" i="17"/>
  <c r="W277" i="17"/>
  <c r="X277" i="17" s="1"/>
  <c r="Y276" i="17"/>
  <c r="W276" i="17"/>
  <c r="X276" i="17" s="1"/>
  <c r="Y275" i="17"/>
  <c r="W275" i="17"/>
  <c r="X275" i="17" s="1"/>
  <c r="W283" i="16"/>
  <c r="X283" i="16" s="1"/>
  <c r="Y283" i="16"/>
  <c r="W35" i="16"/>
  <c r="X35" i="16" s="1"/>
  <c r="Y35" i="16"/>
  <c r="W284" i="16"/>
  <c r="X284" i="16" s="1"/>
  <c r="Y284" i="16"/>
  <c r="W285" i="16"/>
  <c r="X285" i="16" s="1"/>
  <c r="Y285" i="16"/>
  <c r="W286" i="16"/>
  <c r="X286" i="16" s="1"/>
  <c r="Y286" i="16"/>
  <c r="W287" i="16"/>
  <c r="X287" i="16" s="1"/>
  <c r="Y287" i="16"/>
  <c r="W288" i="16"/>
  <c r="X288" i="16" s="1"/>
  <c r="Y288" i="16"/>
  <c r="W289" i="16"/>
  <c r="X289" i="16" s="1"/>
  <c r="Y289" i="16"/>
  <c r="W74" i="16"/>
  <c r="X74" i="16" s="1"/>
  <c r="Y74" i="16"/>
  <c r="X302" i="15"/>
  <c r="Y302" i="15" s="1"/>
  <c r="Z302" i="15"/>
  <c r="X10" i="15"/>
  <c r="Y10" i="15" s="1"/>
  <c r="Z10" i="15"/>
  <c r="X303" i="15"/>
  <c r="Y303" i="15" s="1"/>
  <c r="Z303" i="15"/>
  <c r="X304" i="15"/>
  <c r="Y304" i="15" s="1"/>
  <c r="Z304" i="15"/>
  <c r="X305" i="15"/>
  <c r="Y305" i="15" s="1"/>
  <c r="Z305" i="15"/>
  <c r="X306" i="15"/>
  <c r="Y306" i="15" s="1"/>
  <c r="Z306" i="15"/>
  <c r="X307" i="15"/>
  <c r="Y307" i="15" s="1"/>
  <c r="Z307" i="15"/>
  <c r="X112" i="15"/>
  <c r="Y112" i="15" s="1"/>
  <c r="Z112" i="15"/>
  <c r="X59" i="15"/>
  <c r="Y59" i="15" s="1"/>
  <c r="Z59" i="15"/>
  <c r="Y253" i="14"/>
  <c r="W253" i="14"/>
  <c r="X253" i="14" s="1"/>
  <c r="Y252" i="14"/>
  <c r="W252" i="14"/>
  <c r="X252" i="14" s="1"/>
  <c r="Y251" i="14"/>
  <c r="W251" i="14"/>
  <c r="X251" i="14" s="1"/>
  <c r="Y250" i="14"/>
  <c r="W250" i="14"/>
  <c r="X250" i="14" s="1"/>
  <c r="W254" i="13"/>
  <c r="X254" i="13" s="1"/>
  <c r="Y254" i="13"/>
  <c r="W255" i="13"/>
  <c r="X255" i="13" s="1"/>
  <c r="Y255" i="13"/>
  <c r="W77" i="13"/>
  <c r="X77" i="13" s="1"/>
  <c r="Y77" i="13"/>
  <c r="W256" i="13"/>
  <c r="X256" i="13" s="1"/>
  <c r="Y256" i="13"/>
  <c r="X280" i="2"/>
  <c r="Y280" i="2" s="1"/>
  <c r="Z280" i="2"/>
  <c r="X60" i="2"/>
  <c r="Y60" i="2" s="1"/>
  <c r="Z60" i="2"/>
  <c r="X85" i="2"/>
  <c r="Y85" i="2" s="1"/>
  <c r="Z85" i="2"/>
  <c r="X281" i="2"/>
  <c r="Y281" i="2" s="1"/>
  <c r="Z281" i="2"/>
  <c r="W4" i="16" l="1"/>
  <c r="W5" i="16"/>
  <c r="W12" i="16"/>
  <c r="W13" i="16"/>
  <c r="W18" i="16"/>
  <c r="W6" i="16"/>
  <c r="W7" i="16"/>
  <c r="W8" i="16"/>
  <c r="W14" i="16"/>
  <c r="W42" i="16"/>
  <c r="W120" i="16"/>
  <c r="W3" i="16"/>
  <c r="W9" i="16"/>
  <c r="W10" i="16"/>
  <c r="W15" i="16"/>
  <c r="W28" i="16"/>
  <c r="W70" i="16"/>
  <c r="W24" i="16"/>
  <c r="W16" i="16"/>
  <c r="W17" i="16"/>
  <c r="W19" i="16"/>
  <c r="W22" i="16"/>
  <c r="W21" i="16"/>
  <c r="W23" i="16"/>
  <c r="W121" i="16"/>
  <c r="W36" i="16"/>
  <c r="W29" i="16"/>
  <c r="W122" i="16"/>
  <c r="W25" i="16"/>
  <c r="W26" i="16"/>
  <c r="W27" i="16"/>
  <c r="W31" i="16"/>
  <c r="W20" i="16"/>
  <c r="W32" i="16"/>
  <c r="W33" i="16"/>
  <c r="W123" i="16"/>
  <c r="W62" i="16"/>
  <c r="W38" i="16"/>
  <c r="W124" i="16"/>
  <c r="W39" i="16"/>
  <c r="W40" i="16"/>
  <c r="W125" i="16"/>
  <c r="W30" i="16"/>
  <c r="W41" i="16"/>
  <c r="W71" i="16"/>
  <c r="W43" i="16"/>
  <c r="W126" i="16"/>
  <c r="W127" i="16"/>
  <c r="W45" i="16"/>
  <c r="W46" i="16"/>
  <c r="W48" i="16"/>
  <c r="W49" i="16"/>
  <c r="W37" i="16"/>
  <c r="W128" i="16"/>
  <c r="W53" i="16"/>
  <c r="W54" i="16"/>
  <c r="W55" i="16"/>
  <c r="W58" i="16"/>
  <c r="W59" i="16"/>
  <c r="W61" i="16"/>
  <c r="W64" i="16"/>
  <c r="W129" i="16"/>
  <c r="W130" i="16"/>
  <c r="W66" i="16"/>
  <c r="W67" i="16"/>
  <c r="W68" i="16"/>
  <c r="W69" i="16"/>
  <c r="W131" i="16"/>
  <c r="W85" i="16"/>
  <c r="W73" i="16"/>
  <c r="W72" i="16"/>
  <c r="W86" i="16"/>
  <c r="W63" i="16"/>
  <c r="W47" i="16"/>
  <c r="W132" i="16"/>
  <c r="W77" i="16"/>
  <c r="W80" i="16"/>
  <c r="W133" i="16"/>
  <c r="W81" i="16"/>
  <c r="W52" i="16"/>
  <c r="W82" i="16"/>
  <c r="W83" i="16"/>
  <c r="W84" i="16"/>
  <c r="W134" i="16"/>
  <c r="W135" i="16"/>
  <c r="W136" i="16"/>
  <c r="W137" i="16"/>
  <c r="W138" i="16"/>
  <c r="W87" i="16"/>
  <c r="W88" i="16"/>
  <c r="W89" i="16"/>
  <c r="W139" i="16"/>
  <c r="W140" i="16"/>
  <c r="W99" i="16"/>
  <c r="W93" i="16"/>
  <c r="W60" i="16"/>
  <c r="W115" i="16"/>
  <c r="W141" i="16"/>
  <c r="W100" i="16"/>
  <c r="W101" i="16"/>
  <c r="W102" i="16"/>
  <c r="W142" i="16"/>
  <c r="W103" i="16"/>
  <c r="W143" i="16"/>
  <c r="W75" i="16"/>
  <c r="W116" i="16"/>
  <c r="W144" i="16"/>
  <c r="W107" i="16"/>
  <c r="W95" i="16"/>
  <c r="W96" i="16"/>
  <c r="W104" i="16"/>
  <c r="W97" i="16"/>
  <c r="W108" i="16"/>
  <c r="W109" i="16"/>
  <c r="W98" i="16"/>
  <c r="W145" i="16"/>
  <c r="W76" i="16"/>
  <c r="W94" i="16"/>
  <c r="W117" i="16"/>
  <c r="W90" i="16"/>
  <c r="W91" i="16"/>
  <c r="W146" i="16"/>
  <c r="W118" i="16"/>
  <c r="W110" i="16"/>
  <c r="W119" i="16"/>
  <c r="W147" i="16"/>
  <c r="W34" i="16"/>
  <c r="W148" i="16"/>
  <c r="W149" i="16"/>
  <c r="W150" i="16"/>
  <c r="W151" i="16"/>
  <c r="W152" i="16"/>
  <c r="W153" i="16"/>
  <c r="W154" i="16"/>
  <c r="W155" i="16"/>
  <c r="W156" i="16"/>
  <c r="W157" i="16"/>
  <c r="W158" i="16"/>
  <c r="W159" i="16"/>
  <c r="W160" i="16"/>
  <c r="W161" i="16"/>
  <c r="W162" i="16"/>
  <c r="W163" i="16"/>
  <c r="W164" i="16"/>
  <c r="W165" i="16"/>
  <c r="W166" i="16"/>
  <c r="W167" i="16"/>
  <c r="W168" i="16"/>
  <c r="W169" i="16"/>
  <c r="W170" i="16"/>
  <c r="W171" i="16"/>
  <c r="W11" i="16"/>
  <c r="W50" i="16"/>
  <c r="W172" i="16"/>
  <c r="W173" i="16"/>
  <c r="W51" i="16"/>
  <c r="W174" i="16"/>
  <c r="W175" i="16"/>
  <c r="W176" i="16"/>
  <c r="W177" i="16"/>
  <c r="W178" i="16"/>
  <c r="W179" i="16"/>
  <c r="W180" i="16"/>
  <c r="W181" i="16"/>
  <c r="W182" i="16"/>
  <c r="W183" i="16"/>
  <c r="W184" i="16"/>
  <c r="W185" i="16"/>
  <c r="W186" i="16"/>
  <c r="W187" i="16"/>
  <c r="W188" i="16"/>
  <c r="W189" i="16"/>
  <c r="W190" i="16"/>
  <c r="W191" i="16"/>
  <c r="W192" i="16"/>
  <c r="W193" i="16"/>
  <c r="W65" i="16"/>
  <c r="W194" i="16"/>
  <c r="W195" i="16"/>
  <c r="W196" i="16"/>
  <c r="W197" i="16"/>
  <c r="W198" i="16"/>
  <c r="W199" i="16"/>
  <c r="W200" i="16"/>
  <c r="W201" i="16"/>
  <c r="W202" i="16"/>
  <c r="W203" i="16"/>
  <c r="W204" i="16"/>
  <c r="W205" i="16"/>
  <c r="W206" i="16"/>
  <c r="W207" i="16"/>
  <c r="W208" i="16"/>
  <c r="W209" i="16"/>
  <c r="W210" i="16"/>
  <c r="W211" i="16"/>
  <c r="W212" i="16"/>
  <c r="W213" i="16"/>
  <c r="W214" i="16"/>
  <c r="W215" i="16"/>
  <c r="W216" i="16"/>
  <c r="W217" i="16"/>
  <c r="W218" i="16"/>
  <c r="W219" i="16"/>
  <c r="W220" i="16"/>
  <c r="W221" i="16"/>
  <c r="W222" i="16"/>
  <c r="W223" i="16"/>
  <c r="W224" i="16"/>
  <c r="W225" i="16"/>
  <c r="W226" i="16"/>
  <c r="W227" i="16"/>
  <c r="W228" i="16"/>
  <c r="W229" i="16"/>
  <c r="W230" i="16"/>
  <c r="W231" i="16"/>
  <c r="W232" i="16"/>
  <c r="W233" i="16"/>
  <c r="W234" i="16"/>
  <c r="W235" i="16"/>
  <c r="W236" i="16"/>
  <c r="W237" i="16"/>
  <c r="W238" i="16"/>
  <c r="W239" i="16"/>
  <c r="W240" i="16"/>
  <c r="W56" i="16"/>
  <c r="W57" i="16"/>
  <c r="W241" i="16"/>
  <c r="W242" i="16"/>
  <c r="W243" i="16"/>
  <c r="W244" i="16"/>
  <c r="W245" i="16"/>
  <c r="W246" i="16"/>
  <c r="W247" i="16"/>
  <c r="W248" i="16"/>
  <c r="W249" i="16"/>
  <c r="W250" i="16"/>
  <c r="W251" i="16"/>
  <c r="W252" i="16"/>
  <c r="W253" i="16"/>
  <c r="W254" i="16"/>
  <c r="W255" i="16"/>
  <c r="W256" i="16"/>
  <c r="W257" i="16"/>
  <c r="W258" i="16"/>
  <c r="W259" i="16"/>
  <c r="W260" i="16"/>
  <c r="W261" i="16"/>
  <c r="W262" i="16"/>
  <c r="W263" i="16"/>
  <c r="W264" i="16"/>
  <c r="W265" i="16"/>
  <c r="W266" i="16"/>
  <c r="W267" i="16"/>
  <c r="W268" i="16"/>
  <c r="W269" i="16"/>
  <c r="W270" i="16"/>
  <c r="W271" i="16"/>
  <c r="W272" i="16"/>
  <c r="W273" i="16"/>
  <c r="W274" i="16"/>
  <c r="W275" i="16"/>
  <c r="W276" i="16"/>
  <c r="W277" i="16"/>
  <c r="W278" i="16"/>
  <c r="W44" i="16"/>
  <c r="W279" i="16"/>
  <c r="W280" i="16"/>
  <c r="W281" i="16"/>
  <c r="W282" i="16"/>
  <c r="X63" i="2" l="1"/>
  <c r="Y63" i="2" s="1"/>
  <c r="Z63" i="2"/>
  <c r="Y43" i="14"/>
  <c r="W43" i="14"/>
  <c r="X43" i="14" s="1"/>
  <c r="W60" i="13"/>
  <c r="X60" i="13" s="1"/>
  <c r="Y60" i="13"/>
  <c r="W59" i="13"/>
  <c r="X59" i="13" s="1"/>
  <c r="Y59" i="13"/>
  <c r="W86" i="13"/>
  <c r="X86" i="13" s="1"/>
  <c r="Y86" i="13"/>
  <c r="W253" i="13"/>
  <c r="X253" i="13" s="1"/>
  <c r="Y253" i="13"/>
  <c r="W56" i="14"/>
  <c r="X56" i="14" s="1"/>
  <c r="Y56" i="14"/>
  <c r="W248" i="14"/>
  <c r="X248" i="14" s="1"/>
  <c r="Y248" i="14"/>
  <c r="W249" i="14"/>
  <c r="X249" i="14" s="1"/>
  <c r="Y249" i="14"/>
  <c r="X59" i="2"/>
  <c r="Y59" i="2" s="1"/>
  <c r="Z59" i="2"/>
  <c r="X65" i="2"/>
  <c r="Y65" i="2" s="1"/>
  <c r="Z65" i="2"/>
  <c r="X102" i="2"/>
  <c r="Y102" i="2" s="1"/>
  <c r="Z102" i="2"/>
  <c r="X111" i="2"/>
  <c r="Y111" i="2" s="1"/>
  <c r="Z111" i="2"/>
  <c r="Y246" i="14" l="1"/>
  <c r="W246" i="14"/>
  <c r="X246" i="14" s="1"/>
  <c r="Y66" i="13"/>
  <c r="W66" i="13"/>
  <c r="X66" i="13" s="1"/>
  <c r="X64" i="2"/>
  <c r="Y64" i="2" s="1"/>
  <c r="Z64" i="2"/>
  <c r="Z279" i="2" l="1"/>
  <c r="X279" i="2"/>
  <c r="Y279" i="2" s="1"/>
  <c r="Y252" i="13"/>
  <c r="W252" i="13"/>
  <c r="X252" i="13" s="1"/>
  <c r="W36" i="14"/>
  <c r="X36" i="14" s="1"/>
  <c r="Y36" i="14"/>
  <c r="Y71" i="17" l="1"/>
  <c r="W71" i="17"/>
  <c r="X71" i="17" s="1"/>
  <c r="Y63" i="17"/>
  <c r="W63" i="17"/>
  <c r="X63" i="17" s="1"/>
  <c r="Y274" i="17"/>
  <c r="W274" i="17"/>
  <c r="X274" i="17" s="1"/>
  <c r="Y273" i="17"/>
  <c r="W273" i="17"/>
  <c r="X273" i="17" s="1"/>
  <c r="Y272" i="17"/>
  <c r="W272" i="17"/>
  <c r="X272" i="17" s="1"/>
  <c r="Y57" i="17"/>
  <c r="W57" i="17"/>
  <c r="X57" i="17" s="1"/>
  <c r="Y91" i="16"/>
  <c r="X91" i="16"/>
  <c r="Y90" i="16"/>
  <c r="X90" i="16"/>
  <c r="Y282" i="16"/>
  <c r="X282" i="16"/>
  <c r="Y102" i="16"/>
  <c r="X102" i="16"/>
  <c r="Y101" i="16"/>
  <c r="X101" i="16"/>
  <c r="Y89" i="16"/>
  <c r="X89" i="16"/>
  <c r="X92" i="15"/>
  <c r="Y92" i="15" s="1"/>
  <c r="Z92" i="15"/>
  <c r="X101" i="15"/>
  <c r="Y101" i="15" s="1"/>
  <c r="Z101" i="15"/>
  <c r="X93" i="15"/>
  <c r="Y93" i="15" s="1"/>
  <c r="Z93" i="15"/>
  <c r="X301" i="15"/>
  <c r="Y301" i="15" s="1"/>
  <c r="Z301" i="15"/>
  <c r="X77" i="15"/>
  <c r="Y77" i="15" s="1"/>
  <c r="Z77" i="15"/>
  <c r="X97" i="15"/>
  <c r="Y97" i="15" s="1"/>
  <c r="Z97" i="15"/>
  <c r="Y42" i="14" l="1"/>
  <c r="W42" i="14"/>
  <c r="X42" i="14" s="1"/>
  <c r="Y41" i="14"/>
  <c r="W41" i="14"/>
  <c r="X41" i="14" s="1"/>
  <c r="Y49" i="13"/>
  <c r="W49" i="13"/>
  <c r="X49" i="13" s="1"/>
  <c r="Y46" i="13"/>
  <c r="W46" i="13"/>
  <c r="X46" i="13" s="1"/>
  <c r="X50" i="2"/>
  <c r="Y50" i="2" s="1"/>
  <c r="Z50" i="2"/>
  <c r="X48" i="2"/>
  <c r="Y48" i="2" s="1"/>
  <c r="Z48" i="2"/>
  <c r="Y58" i="17"/>
  <c r="W58" i="17"/>
  <c r="X58" i="17" s="1"/>
  <c r="Y83" i="16"/>
  <c r="X83" i="16"/>
  <c r="X74" i="15"/>
  <c r="Y74" i="15" s="1"/>
  <c r="Z74" i="15"/>
  <c r="Y75" i="17"/>
  <c r="W75" i="17"/>
  <c r="X75" i="17" s="1"/>
  <c r="Y82" i="16"/>
  <c r="X82" i="16"/>
  <c r="X71" i="15"/>
  <c r="Y71" i="15" s="1"/>
  <c r="Z71" i="15"/>
  <c r="Y271" i="17" l="1"/>
  <c r="W271" i="17"/>
  <c r="X271" i="17" s="1"/>
  <c r="Y270" i="17"/>
  <c r="W270" i="17"/>
  <c r="X270" i="17" s="1"/>
  <c r="Y269" i="17"/>
  <c r="W269" i="17"/>
  <c r="X269" i="17" s="1"/>
  <c r="Y268" i="17"/>
  <c r="W268" i="17"/>
  <c r="X268" i="17" s="1"/>
  <c r="Y267" i="17"/>
  <c r="W267" i="17"/>
  <c r="X267" i="17" s="1"/>
  <c r="Y266" i="17"/>
  <c r="W266" i="17"/>
  <c r="X266" i="17" s="1"/>
  <c r="Y265" i="17"/>
  <c r="W265" i="17"/>
  <c r="X265" i="17" s="1"/>
  <c r="Y264" i="17"/>
  <c r="W264" i="17"/>
  <c r="X264" i="17" s="1"/>
  <c r="Y263" i="17"/>
  <c r="W263" i="17"/>
  <c r="X263" i="17" s="1"/>
  <c r="Y262" i="17"/>
  <c r="W262" i="17"/>
  <c r="X262" i="17" s="1"/>
  <c r="Y70" i="17"/>
  <c r="W70" i="17"/>
  <c r="X70" i="17" s="1"/>
  <c r="Y261" i="17"/>
  <c r="W261" i="17"/>
  <c r="X261" i="17" s="1"/>
  <c r="Y260" i="17"/>
  <c r="W260" i="17"/>
  <c r="X260" i="17" s="1"/>
  <c r="Y98" i="16"/>
  <c r="X98" i="16"/>
  <c r="Y281" i="16"/>
  <c r="X281" i="16"/>
  <c r="Y119" i="16"/>
  <c r="X119" i="16"/>
  <c r="Y109" i="16"/>
  <c r="X109" i="16"/>
  <c r="Y108" i="16"/>
  <c r="X108" i="16"/>
  <c r="Y97" i="16"/>
  <c r="X97" i="16"/>
  <c r="Y280" i="16"/>
  <c r="X280" i="16"/>
  <c r="Y104" i="16"/>
  <c r="X104" i="16"/>
  <c r="Y279" i="16"/>
  <c r="X279" i="16"/>
  <c r="Y110" i="16"/>
  <c r="X110" i="16"/>
  <c r="Y96" i="16"/>
  <c r="X96" i="16"/>
  <c r="Y52" i="16"/>
  <c r="X52" i="16"/>
  <c r="Y95" i="16"/>
  <c r="X95" i="16"/>
  <c r="Y118" i="16"/>
  <c r="X118" i="16"/>
  <c r="X105" i="15"/>
  <c r="Y105" i="15" s="1"/>
  <c r="Z105" i="15"/>
  <c r="X79" i="15"/>
  <c r="Y79" i="15" s="1"/>
  <c r="Z79" i="15"/>
  <c r="X28" i="15"/>
  <c r="Y28" i="15" s="1"/>
  <c r="Z28" i="15"/>
  <c r="X80" i="15"/>
  <c r="Y80" i="15" s="1"/>
  <c r="Z80" i="15"/>
  <c r="X103" i="15"/>
  <c r="Y103" i="15" s="1"/>
  <c r="Z103" i="15"/>
  <c r="X300" i="15"/>
  <c r="Y300" i="15" s="1"/>
  <c r="Z300" i="15"/>
  <c r="X73" i="15"/>
  <c r="Y73" i="15" s="1"/>
  <c r="Z73" i="15"/>
  <c r="X128" i="15"/>
  <c r="Y128" i="15" s="1"/>
  <c r="Z128" i="15"/>
  <c r="X82" i="15"/>
  <c r="Y82" i="15" s="1"/>
  <c r="Z82" i="15"/>
  <c r="X106" i="15"/>
  <c r="Y106" i="15" s="1"/>
  <c r="Z106" i="15"/>
  <c r="X98" i="15"/>
  <c r="Y98" i="15" s="1"/>
  <c r="Z98" i="15"/>
  <c r="X120" i="15"/>
  <c r="Y120" i="15" s="1"/>
  <c r="Z120" i="15"/>
  <c r="X115" i="15"/>
  <c r="Y115" i="15" s="1"/>
  <c r="Z115" i="15"/>
  <c r="X83" i="15"/>
  <c r="Y83" i="15" s="1"/>
  <c r="Z83" i="15"/>
  <c r="Y247" i="14"/>
  <c r="W247" i="14"/>
  <c r="X247" i="14" s="1"/>
  <c r="Y245" i="14"/>
  <c r="W245" i="14"/>
  <c r="X245" i="14" s="1"/>
  <c r="Y244" i="14"/>
  <c r="W244" i="14"/>
  <c r="X244" i="14" s="1"/>
  <c r="Y243" i="14"/>
  <c r="W243" i="14"/>
  <c r="X243" i="14" s="1"/>
  <c r="Y45" i="14"/>
  <c r="W45" i="14"/>
  <c r="X45" i="14" s="1"/>
  <c r="Y242" i="14"/>
  <c r="W242" i="14"/>
  <c r="X242" i="14" s="1"/>
  <c r="Y30" i="14"/>
  <c r="W30" i="14"/>
  <c r="X30" i="14" s="1"/>
  <c r="Y241" i="14"/>
  <c r="W241" i="14"/>
  <c r="X241" i="14" s="1"/>
  <c r="Y240" i="14"/>
  <c r="W240" i="14"/>
  <c r="X240" i="14" s="1"/>
  <c r="Y40" i="14"/>
  <c r="W40" i="14"/>
  <c r="X40" i="14" s="1"/>
  <c r="Y239" i="14"/>
  <c r="W239" i="14"/>
  <c r="X239" i="14" s="1"/>
  <c r="Y238" i="14"/>
  <c r="W238" i="14"/>
  <c r="X238" i="14" s="1"/>
  <c r="Y237" i="14"/>
  <c r="W237" i="14"/>
  <c r="X237" i="14" s="1"/>
  <c r="Y236" i="14"/>
  <c r="W236" i="14"/>
  <c r="X236" i="14" s="1"/>
  <c r="Y235" i="14"/>
  <c r="W235" i="14"/>
  <c r="X235" i="14" s="1"/>
  <c r="Y234" i="14"/>
  <c r="W234" i="14"/>
  <c r="X234" i="14" s="1"/>
  <c r="Y44" i="14"/>
  <c r="W44" i="14"/>
  <c r="X44" i="14" s="1"/>
  <c r="Y233" i="14"/>
  <c r="W233" i="14"/>
  <c r="X233" i="14" s="1"/>
  <c r="Y232" i="14"/>
  <c r="W232" i="14"/>
  <c r="X232" i="14" s="1"/>
  <c r="Y231" i="14"/>
  <c r="W231" i="14"/>
  <c r="X231" i="14" s="1"/>
  <c r="Y230" i="14"/>
  <c r="W230" i="14"/>
  <c r="X230" i="14" s="1"/>
  <c r="Y55" i="14"/>
  <c r="W55" i="14"/>
  <c r="X55" i="14" s="1"/>
  <c r="Y229" i="14"/>
  <c r="W229" i="14"/>
  <c r="X229" i="14" s="1"/>
  <c r="Y251" i="13"/>
  <c r="W251" i="13"/>
  <c r="X251" i="13" s="1"/>
  <c r="Y82" i="13"/>
  <c r="W82" i="13"/>
  <c r="X82" i="13" s="1"/>
  <c r="Y81" i="13"/>
  <c r="W81" i="13"/>
  <c r="X81" i="13" s="1"/>
  <c r="Y76" i="13"/>
  <c r="W76" i="13"/>
  <c r="X76" i="13" s="1"/>
  <c r="Y56" i="13"/>
  <c r="W56" i="13"/>
  <c r="X56" i="13" s="1"/>
  <c r="Y68" i="13"/>
  <c r="W68" i="13"/>
  <c r="X68" i="13" s="1"/>
  <c r="Y34" i="13"/>
  <c r="W34" i="13"/>
  <c r="X34" i="13" s="1"/>
  <c r="Y80" i="13"/>
  <c r="W80" i="13"/>
  <c r="X80" i="13" s="1"/>
  <c r="Y79" i="13"/>
  <c r="W79" i="13"/>
  <c r="X79" i="13" s="1"/>
  <c r="Y51" i="13"/>
  <c r="W51" i="13"/>
  <c r="X51" i="13" s="1"/>
  <c r="Y67" i="13"/>
  <c r="W67" i="13"/>
  <c r="X67" i="13" s="1"/>
  <c r="Y42" i="13"/>
  <c r="W42" i="13"/>
  <c r="X42" i="13" s="1"/>
  <c r="Y91" i="13"/>
  <c r="W91" i="13"/>
  <c r="X91" i="13" s="1"/>
  <c r="Y90" i="13"/>
  <c r="W90" i="13"/>
  <c r="X90" i="13" s="1"/>
  <c r="Y75" i="13"/>
  <c r="W75" i="13"/>
  <c r="X75" i="13" s="1"/>
  <c r="Y89" i="13"/>
  <c r="W89" i="13"/>
  <c r="X89" i="13" s="1"/>
  <c r="Y58" i="13"/>
  <c r="W58" i="13"/>
  <c r="X58" i="13" s="1"/>
  <c r="Y250" i="13"/>
  <c r="W250" i="13"/>
  <c r="X250" i="13" s="1"/>
  <c r="Y65" i="13"/>
  <c r="W65" i="13"/>
  <c r="X65" i="13" s="1"/>
  <c r="Y88" i="13"/>
  <c r="W88" i="13"/>
  <c r="X88" i="13" s="1"/>
  <c r="Y249" i="13"/>
  <c r="W249" i="13"/>
  <c r="X249" i="13" s="1"/>
  <c r="Y50" i="13"/>
  <c r="W50" i="13"/>
  <c r="X50" i="13" s="1"/>
  <c r="Y57" i="13"/>
  <c r="W57" i="13"/>
  <c r="X57" i="13" s="1"/>
  <c r="X44" i="2"/>
  <c r="Y44" i="2" s="1"/>
  <c r="Z44" i="2"/>
  <c r="X49" i="2"/>
  <c r="Y49" i="2" s="1"/>
  <c r="Z49" i="2"/>
  <c r="X89" i="2"/>
  <c r="Y89" i="2" s="1"/>
  <c r="Z89" i="2"/>
  <c r="X97" i="2"/>
  <c r="Y97" i="2" s="1"/>
  <c r="Z97" i="2"/>
  <c r="X46" i="2"/>
  <c r="Y46" i="2" s="1"/>
  <c r="Z46" i="2"/>
  <c r="X107" i="2"/>
  <c r="Y107" i="2" s="1"/>
  <c r="Z107" i="2"/>
  <c r="X55" i="2"/>
  <c r="Y55" i="2" s="1"/>
  <c r="Z55" i="2"/>
  <c r="X98" i="2"/>
  <c r="Y98" i="2" s="1"/>
  <c r="Z98" i="2"/>
  <c r="X95" i="2"/>
  <c r="Y95" i="2" s="1"/>
  <c r="Z95" i="2"/>
  <c r="X58" i="2"/>
  <c r="Y58" i="2" s="1"/>
  <c r="Z58" i="2"/>
  <c r="X43" i="2"/>
  <c r="Y43" i="2" s="1"/>
  <c r="Z43" i="2"/>
  <c r="X69" i="2"/>
  <c r="Y69" i="2" s="1"/>
  <c r="Z69" i="2"/>
  <c r="X53" i="2"/>
  <c r="Y53" i="2" s="1"/>
  <c r="Z53" i="2"/>
  <c r="X83" i="2"/>
  <c r="Y83" i="2" s="1"/>
  <c r="Z83" i="2"/>
  <c r="X109" i="2"/>
  <c r="Y109" i="2" s="1"/>
  <c r="Z109" i="2"/>
  <c r="X35" i="2"/>
  <c r="Y35" i="2" s="1"/>
  <c r="Z35" i="2"/>
  <c r="X54" i="2"/>
  <c r="Y54" i="2" s="1"/>
  <c r="Z54" i="2"/>
  <c r="X90" i="2"/>
  <c r="Y90" i="2" s="1"/>
  <c r="Z90" i="2"/>
  <c r="X91" i="2"/>
  <c r="Y91" i="2" s="1"/>
  <c r="Z91" i="2"/>
  <c r="X45" i="2"/>
  <c r="Y45" i="2" s="1"/>
  <c r="Z45" i="2"/>
  <c r="X110" i="2"/>
  <c r="Y110" i="2" s="1"/>
  <c r="Z110" i="2"/>
  <c r="X108" i="2"/>
  <c r="Y108" i="2" s="1"/>
  <c r="Z108" i="2"/>
  <c r="Z299" i="15" l="1"/>
  <c r="X299" i="15"/>
  <c r="Y299" i="15" s="1"/>
  <c r="Y8" i="17"/>
  <c r="W8" i="17"/>
  <c r="X8" i="17" s="1"/>
  <c r="X22" i="16"/>
  <c r="Y22" i="16"/>
  <c r="Y37" i="17"/>
  <c r="W37" i="17"/>
  <c r="X37" i="17" s="1"/>
  <c r="Y39" i="16"/>
  <c r="X39" i="16"/>
  <c r="X41" i="15"/>
  <c r="Y41" i="15" s="1"/>
  <c r="Z41" i="15"/>
  <c r="Y259" i="17"/>
  <c r="W259" i="17"/>
  <c r="X259" i="17" s="1"/>
  <c r="Y37" i="16"/>
  <c r="X37" i="16"/>
  <c r="X20" i="15"/>
  <c r="Y20" i="15" s="1"/>
  <c r="Z20" i="15"/>
  <c r="Y258" i="17"/>
  <c r="W258" i="17"/>
  <c r="X258" i="17" s="1"/>
  <c r="Y44" i="16"/>
  <c r="X44" i="16"/>
  <c r="Y228" i="14" l="1"/>
  <c r="W228" i="14"/>
  <c r="X228" i="14" s="1"/>
  <c r="Y227" i="14"/>
  <c r="W227" i="14"/>
  <c r="X227" i="14" s="1"/>
  <c r="Y226" i="14"/>
  <c r="W226" i="14"/>
  <c r="X226" i="14" s="1"/>
  <c r="Y225" i="14"/>
  <c r="W225" i="14"/>
  <c r="X225" i="14" s="1"/>
  <c r="Y224" i="14"/>
  <c r="W224" i="14"/>
  <c r="X224" i="14" s="1"/>
  <c r="Y223" i="14"/>
  <c r="W223" i="14"/>
  <c r="X223" i="14" s="1"/>
  <c r="Y222" i="14"/>
  <c r="W222" i="14"/>
  <c r="X222" i="14" s="1"/>
  <c r="Y221" i="14"/>
  <c r="W221" i="14"/>
  <c r="X221" i="14" s="1"/>
  <c r="Y220" i="14"/>
  <c r="W220" i="14"/>
  <c r="X220" i="14" s="1"/>
  <c r="Y248" i="13"/>
  <c r="W248" i="13"/>
  <c r="X248" i="13" s="1"/>
  <c r="Y247" i="13"/>
  <c r="W247" i="13"/>
  <c r="X247" i="13" s="1"/>
  <c r="Y246" i="13"/>
  <c r="W246" i="13"/>
  <c r="X246" i="13" s="1"/>
  <c r="Y245" i="13"/>
  <c r="W245" i="13"/>
  <c r="X245" i="13" s="1"/>
  <c r="Y87" i="13"/>
  <c r="W87" i="13"/>
  <c r="X87" i="13" s="1"/>
  <c r="Y244" i="13"/>
  <c r="W244" i="13"/>
  <c r="X244" i="13" s="1"/>
  <c r="Y73" i="13"/>
  <c r="W73" i="13"/>
  <c r="X73" i="13" s="1"/>
  <c r="Y64" i="13"/>
  <c r="W64" i="13"/>
  <c r="X64" i="13" s="1"/>
  <c r="Y243" i="13"/>
  <c r="W243" i="13"/>
  <c r="X243" i="13" s="1"/>
  <c r="X52" i="2"/>
  <c r="Y52" i="2" s="1"/>
  <c r="Z52" i="2"/>
  <c r="X112" i="2"/>
  <c r="Y112" i="2" s="1"/>
  <c r="Z112" i="2"/>
  <c r="X70" i="2"/>
  <c r="Y70" i="2" s="1"/>
  <c r="Z70" i="2"/>
  <c r="X135" i="2"/>
  <c r="Y135" i="2" s="1"/>
  <c r="Z135" i="2"/>
  <c r="X101" i="2"/>
  <c r="Y101" i="2" s="1"/>
  <c r="Z101" i="2"/>
  <c r="X113" i="2"/>
  <c r="Y113" i="2" s="1"/>
  <c r="Z113" i="2"/>
  <c r="X138" i="2"/>
  <c r="Y138" i="2" s="1"/>
  <c r="Z138" i="2"/>
  <c r="X139" i="2"/>
  <c r="Y139" i="2" s="1"/>
  <c r="Z139" i="2"/>
  <c r="Y257" i="17"/>
  <c r="W257" i="17"/>
  <c r="X257" i="17" s="1"/>
  <c r="Y256" i="17"/>
  <c r="W256" i="17"/>
  <c r="X256" i="17" s="1"/>
  <c r="Y255" i="17"/>
  <c r="W255" i="17"/>
  <c r="X255" i="17" s="1"/>
  <c r="Y55" i="17"/>
  <c r="W55" i="17"/>
  <c r="X55" i="17" s="1"/>
  <c r="Y254" i="17"/>
  <c r="W254" i="17"/>
  <c r="X254" i="17" s="1"/>
  <c r="Y278" i="16"/>
  <c r="X278" i="16"/>
  <c r="Y277" i="16"/>
  <c r="X277" i="16"/>
  <c r="Y276" i="16"/>
  <c r="X276" i="16"/>
  <c r="Y60" i="16"/>
  <c r="X60" i="16"/>
  <c r="Y145" i="16"/>
  <c r="X145" i="16"/>
  <c r="X156" i="15"/>
  <c r="Y156" i="15" s="1"/>
  <c r="Z156" i="15"/>
  <c r="X49" i="15"/>
  <c r="Y49" i="15" s="1"/>
  <c r="Z49" i="15"/>
  <c r="X159" i="15"/>
  <c r="Y159" i="15" s="1"/>
  <c r="Z159" i="15"/>
  <c r="X160" i="15"/>
  <c r="Y160" i="15" s="1"/>
  <c r="Z160" i="15"/>
  <c r="X161" i="15"/>
  <c r="Y161" i="15" s="1"/>
  <c r="Z161" i="15"/>
  <c r="Y65" i="14" l="1"/>
  <c r="W65" i="14"/>
  <c r="X65" i="14" s="1"/>
  <c r="Y13" i="14"/>
  <c r="W13" i="14"/>
  <c r="X13" i="14" s="1"/>
  <c r="Z278" i="2"/>
  <c r="X278" i="2"/>
  <c r="Y278" i="2" s="1"/>
  <c r="Z277" i="2"/>
  <c r="X277" i="2"/>
  <c r="Y277" i="2" s="1"/>
  <c r="W17" i="13"/>
  <c r="X17" i="13" s="1"/>
  <c r="Y17" i="13"/>
  <c r="W242" i="13"/>
  <c r="X242" i="13" s="1"/>
  <c r="Y242" i="13"/>
  <c r="Y69" i="17" l="1"/>
  <c r="W69" i="17"/>
  <c r="X69" i="17" s="1"/>
  <c r="Y253" i="17"/>
  <c r="W253" i="17"/>
  <c r="X253" i="17" s="1"/>
  <c r="Y252" i="17"/>
  <c r="W252" i="17"/>
  <c r="X252" i="17" s="1"/>
  <c r="Y62" i="17"/>
  <c r="W62" i="17"/>
  <c r="X62" i="17" s="1"/>
  <c r="Y74" i="17"/>
  <c r="W74" i="17"/>
  <c r="X74" i="17" s="1"/>
  <c r="Y251" i="17"/>
  <c r="W251" i="17"/>
  <c r="X251" i="17" s="1"/>
  <c r="Y250" i="17"/>
  <c r="W250" i="17"/>
  <c r="X250" i="17" s="1"/>
  <c r="Y249" i="17"/>
  <c r="W249" i="17"/>
  <c r="X249" i="17" s="1"/>
  <c r="Y248" i="17"/>
  <c r="W248" i="17"/>
  <c r="X248" i="17" s="1"/>
  <c r="Y247" i="17"/>
  <c r="W247" i="17"/>
  <c r="X247" i="17" s="1"/>
  <c r="Y246" i="17"/>
  <c r="W246" i="17"/>
  <c r="X246" i="17" s="1"/>
  <c r="Y245" i="17"/>
  <c r="W245" i="17"/>
  <c r="X245" i="17" s="1"/>
  <c r="Y67" i="16"/>
  <c r="X67" i="16"/>
  <c r="Y117" i="16"/>
  <c r="X117" i="16"/>
  <c r="Y81" i="16"/>
  <c r="X81" i="16"/>
  <c r="Y47" i="16"/>
  <c r="X47" i="16"/>
  <c r="Y94" i="16"/>
  <c r="X94" i="16"/>
  <c r="Y146" i="16"/>
  <c r="X146" i="16"/>
  <c r="Y144" i="16"/>
  <c r="X144" i="16"/>
  <c r="Y134" i="16"/>
  <c r="X134" i="16"/>
  <c r="Y116" i="16"/>
  <c r="X116" i="16"/>
  <c r="Y93" i="16"/>
  <c r="X93" i="16"/>
  <c r="Y103" i="16"/>
  <c r="X103" i="16"/>
  <c r="Y115" i="16"/>
  <c r="X115" i="16"/>
  <c r="X87" i="15"/>
  <c r="Y87" i="15" s="1"/>
  <c r="Z87" i="15"/>
  <c r="X100" i="15"/>
  <c r="Y100" i="15" s="1"/>
  <c r="Z100" i="15"/>
  <c r="X94" i="15"/>
  <c r="Y94" i="15" s="1"/>
  <c r="Z94" i="15"/>
  <c r="X117" i="15"/>
  <c r="Y117" i="15" s="1"/>
  <c r="Z117" i="15"/>
  <c r="X129" i="15"/>
  <c r="Y129" i="15" s="1"/>
  <c r="Z129" i="15"/>
  <c r="X157" i="15"/>
  <c r="Y157" i="15" s="1"/>
  <c r="Z157" i="15"/>
  <c r="X158" i="15"/>
  <c r="Y158" i="15" s="1"/>
  <c r="Z158" i="15"/>
  <c r="X90" i="15"/>
  <c r="Y90" i="15" s="1"/>
  <c r="Z90" i="15"/>
  <c r="X63" i="15"/>
  <c r="Y63" i="15" s="1"/>
  <c r="Z63" i="15"/>
  <c r="X53" i="15"/>
  <c r="Y53" i="15" s="1"/>
  <c r="Z53" i="15"/>
  <c r="X68" i="15"/>
  <c r="Y68" i="15" s="1"/>
  <c r="Z68" i="15"/>
  <c r="X78" i="15"/>
  <c r="Y78" i="15" s="1"/>
  <c r="Z78" i="15"/>
  <c r="Y58" i="14"/>
  <c r="W58" i="14"/>
  <c r="X58" i="14" s="1"/>
  <c r="Y62" i="13"/>
  <c r="W62" i="13"/>
  <c r="X62" i="13" s="1"/>
  <c r="X73" i="2"/>
  <c r="Y73" i="2" s="1"/>
  <c r="Z73" i="2"/>
  <c r="Y219" i="14"/>
  <c r="W219" i="14"/>
  <c r="X219" i="14" s="1"/>
  <c r="Y218" i="14"/>
  <c r="W218" i="14"/>
  <c r="X218" i="14" s="1"/>
  <c r="Y217" i="14"/>
  <c r="W217" i="14"/>
  <c r="X217" i="14" s="1"/>
  <c r="Y216" i="14"/>
  <c r="W216" i="14"/>
  <c r="X216" i="14" s="1"/>
  <c r="Y105" i="13"/>
  <c r="W105" i="13"/>
  <c r="X105" i="13" s="1"/>
  <c r="Y104" i="13"/>
  <c r="W104" i="13"/>
  <c r="X104" i="13" s="1"/>
  <c r="Y83" i="13"/>
  <c r="W83" i="13"/>
  <c r="X83" i="13" s="1"/>
  <c r="Y102" i="13"/>
  <c r="W102" i="13"/>
  <c r="X102" i="13" s="1"/>
  <c r="Z130" i="2"/>
  <c r="X130" i="2"/>
  <c r="Y130" i="2" s="1"/>
  <c r="Z133" i="2"/>
  <c r="X133" i="2"/>
  <c r="Y133" i="2" s="1"/>
  <c r="Z88" i="2"/>
  <c r="X88" i="2"/>
  <c r="Y88" i="2" s="1"/>
  <c r="Z132" i="2"/>
  <c r="X132" i="2"/>
  <c r="Y132" i="2" s="1"/>
  <c r="Y214" i="14" l="1"/>
  <c r="W214" i="14"/>
  <c r="X214" i="14" s="1"/>
  <c r="Y103" i="13"/>
  <c r="W103" i="13"/>
  <c r="X103" i="13" s="1"/>
  <c r="Y244" i="17"/>
  <c r="W244" i="17"/>
  <c r="X244" i="17" s="1"/>
  <c r="Y46" i="16"/>
  <c r="X46" i="16"/>
  <c r="X34" i="15"/>
  <c r="Y34" i="15" s="1"/>
  <c r="Z34" i="15"/>
  <c r="Y241" i="13" l="1"/>
  <c r="W241" i="13"/>
  <c r="X241" i="13" s="1"/>
  <c r="Z276" i="2"/>
  <c r="X276" i="2"/>
  <c r="Y276" i="2" s="1"/>
  <c r="W63" i="14"/>
  <c r="X63" i="14" s="1"/>
  <c r="Y63" i="14"/>
  <c r="Y240" i="13"/>
  <c r="W240" i="13"/>
  <c r="X240" i="13" s="1"/>
  <c r="Z275" i="2"/>
  <c r="X275" i="2"/>
  <c r="Y275" i="2" s="1"/>
  <c r="Y7" i="14"/>
  <c r="W7" i="14"/>
  <c r="X7" i="14" s="1"/>
  <c r="Z274" i="2"/>
  <c r="X274" i="2"/>
  <c r="Y274" i="2" s="1"/>
  <c r="W9" i="13"/>
  <c r="X9" i="13" s="1"/>
  <c r="Y9" i="13"/>
  <c r="Y243" i="17" l="1"/>
  <c r="W243" i="17"/>
  <c r="X243" i="17" s="1"/>
  <c r="Y168" i="16"/>
  <c r="X168" i="16"/>
  <c r="X182" i="15"/>
  <c r="Y182" i="15" s="1"/>
  <c r="Z182" i="15"/>
  <c r="Y93" i="17" l="1"/>
  <c r="W93" i="17"/>
  <c r="X93" i="17" s="1"/>
  <c r="Y92" i="17"/>
  <c r="W92" i="17"/>
  <c r="X92" i="17" s="1"/>
  <c r="Y242" i="17"/>
  <c r="W242" i="17"/>
  <c r="X242" i="17" s="1"/>
  <c r="Y66" i="17"/>
  <c r="W66" i="17"/>
  <c r="X66" i="17" s="1"/>
  <c r="Y241" i="17"/>
  <c r="W241" i="17"/>
  <c r="X241" i="17" s="1"/>
  <c r="Y61" i="16"/>
  <c r="X61" i="16"/>
  <c r="Y99" i="16"/>
  <c r="X99" i="16"/>
  <c r="Y100" i="16"/>
  <c r="X100" i="16"/>
  <c r="Y275" i="16"/>
  <c r="X275" i="16"/>
  <c r="Y274" i="16"/>
  <c r="X274" i="16"/>
  <c r="X179" i="15"/>
  <c r="Y179" i="15" s="1"/>
  <c r="Z179" i="15"/>
  <c r="X107" i="15"/>
  <c r="Y107" i="15" s="1"/>
  <c r="Z107" i="15"/>
  <c r="X81" i="15"/>
  <c r="Y81" i="15" s="1"/>
  <c r="Z81" i="15"/>
  <c r="X88" i="15"/>
  <c r="Y88" i="15" s="1"/>
  <c r="Z88" i="15"/>
  <c r="X76" i="15"/>
  <c r="Y76" i="15" s="1"/>
  <c r="Z76" i="15"/>
  <c r="Y68" i="17" l="1"/>
  <c r="W68" i="17"/>
  <c r="X68" i="17" s="1"/>
  <c r="Y240" i="17"/>
  <c r="W240" i="17"/>
  <c r="X240" i="17" s="1"/>
  <c r="Y239" i="17"/>
  <c r="W239" i="17"/>
  <c r="X239" i="17" s="1"/>
  <c r="Y20" i="17"/>
  <c r="W20" i="17"/>
  <c r="X20" i="17" s="1"/>
  <c r="Y238" i="17"/>
  <c r="W238" i="17"/>
  <c r="X238" i="17" s="1"/>
  <c r="Y59" i="17"/>
  <c r="W59" i="17"/>
  <c r="X59" i="17" s="1"/>
  <c r="Y61" i="17"/>
  <c r="W61" i="17"/>
  <c r="X61" i="17" s="1"/>
  <c r="Y237" i="17"/>
  <c r="W237" i="17"/>
  <c r="X237" i="17" s="1"/>
  <c r="Y236" i="17"/>
  <c r="W236" i="17"/>
  <c r="X236" i="17" s="1"/>
  <c r="Y46" i="17"/>
  <c r="W46" i="17"/>
  <c r="X46" i="17" s="1"/>
  <c r="Y51" i="17"/>
  <c r="W51" i="17"/>
  <c r="X51" i="17" s="1"/>
  <c r="Y52" i="17"/>
  <c r="W52" i="17"/>
  <c r="X52" i="17" s="1"/>
  <c r="Y235" i="17"/>
  <c r="W235" i="17"/>
  <c r="X235" i="17" s="1"/>
  <c r="Y234" i="17"/>
  <c r="W234" i="17"/>
  <c r="X234" i="17" s="1"/>
  <c r="Y233" i="17"/>
  <c r="W233" i="17"/>
  <c r="X233" i="17" s="1"/>
  <c r="Y75" i="16"/>
  <c r="X75" i="16"/>
  <c r="Y143" i="16"/>
  <c r="X143" i="16"/>
  <c r="Y273" i="16"/>
  <c r="X273" i="16"/>
  <c r="Y38" i="16"/>
  <c r="X38" i="16"/>
  <c r="Y84" i="16"/>
  <c r="X84" i="16"/>
  <c r="Y64" i="16"/>
  <c r="X64" i="16"/>
  <c r="Y76" i="16"/>
  <c r="X76" i="16"/>
  <c r="Y107" i="16"/>
  <c r="X107" i="16"/>
  <c r="Y142" i="16"/>
  <c r="X142" i="16"/>
  <c r="Y63" i="16"/>
  <c r="X63" i="16"/>
  <c r="Y54" i="16"/>
  <c r="X54" i="16"/>
  <c r="Y69" i="16"/>
  <c r="X69" i="16"/>
  <c r="Y272" i="16"/>
  <c r="X272" i="16"/>
  <c r="Y271" i="16"/>
  <c r="X271" i="16"/>
  <c r="Y140" i="16"/>
  <c r="X140" i="16"/>
  <c r="X153" i="15"/>
  <c r="Y153" i="15" s="1"/>
  <c r="Z153" i="15"/>
  <c r="X181" i="15"/>
  <c r="Y181" i="15" s="1"/>
  <c r="Z181" i="15"/>
  <c r="X183" i="15"/>
  <c r="Y183" i="15" s="1"/>
  <c r="Z183" i="15"/>
  <c r="X40" i="15"/>
  <c r="Y40" i="15" s="1"/>
  <c r="Z40" i="15"/>
  <c r="X38" i="15"/>
  <c r="Y38" i="15" s="1"/>
  <c r="Z38" i="15"/>
  <c r="X54" i="15"/>
  <c r="Y54" i="15" s="1"/>
  <c r="Z54" i="15"/>
  <c r="X155" i="15"/>
  <c r="Y155" i="15" s="1"/>
  <c r="Z155" i="15"/>
  <c r="X96" i="15"/>
  <c r="Y96" i="15" s="1"/>
  <c r="Z96" i="15"/>
  <c r="X84" i="15"/>
  <c r="Y84" i="15" s="1"/>
  <c r="Z84" i="15"/>
  <c r="X36" i="15"/>
  <c r="Y36" i="15" s="1"/>
  <c r="Z36" i="15"/>
  <c r="X111" i="15"/>
  <c r="Y111" i="15" s="1"/>
  <c r="Z111" i="15"/>
  <c r="X13" i="15"/>
  <c r="Y13" i="15" s="1"/>
  <c r="Z13" i="15"/>
  <c r="X180" i="15"/>
  <c r="Y180" i="15" s="1"/>
  <c r="Z180" i="15"/>
  <c r="X114" i="15"/>
  <c r="Y114" i="15" s="1"/>
  <c r="Z114" i="15"/>
  <c r="X67" i="15"/>
  <c r="Y67" i="15" s="1"/>
  <c r="Z67" i="15"/>
  <c r="Y69" i="14"/>
  <c r="W69" i="14"/>
  <c r="X69" i="14" s="1"/>
  <c r="Y213" i="14"/>
  <c r="W213" i="14"/>
  <c r="X213" i="14" s="1"/>
  <c r="Y72" i="13"/>
  <c r="W72" i="13"/>
  <c r="X72" i="13" s="1"/>
  <c r="Y239" i="13"/>
  <c r="W239" i="13"/>
  <c r="X239" i="13" s="1"/>
  <c r="X156" i="2"/>
  <c r="Y156" i="2" s="1"/>
  <c r="Z156" i="2"/>
  <c r="X22" i="2"/>
  <c r="Y22" i="2" s="1"/>
  <c r="Z22" i="2"/>
  <c r="Y73" i="14"/>
  <c r="W73" i="14"/>
  <c r="X73" i="14" s="1"/>
  <c r="Y212" i="14"/>
  <c r="W212" i="14"/>
  <c r="X212" i="14" s="1"/>
  <c r="Y211" i="14"/>
  <c r="W211" i="14"/>
  <c r="X211" i="14" s="1"/>
  <c r="Y26" i="14"/>
  <c r="W26" i="14"/>
  <c r="X26" i="14" s="1"/>
  <c r="Y210" i="14"/>
  <c r="W210" i="14"/>
  <c r="X210" i="14" s="1"/>
  <c r="Y71" i="13"/>
  <c r="W71" i="13"/>
  <c r="X71" i="13" s="1"/>
  <c r="Y238" i="13"/>
  <c r="W238" i="13"/>
  <c r="X238" i="13" s="1"/>
  <c r="Y237" i="13"/>
  <c r="W237" i="13"/>
  <c r="X237" i="13" s="1"/>
  <c r="Y28" i="13"/>
  <c r="W28" i="13"/>
  <c r="X28" i="13" s="1"/>
  <c r="Y236" i="13"/>
  <c r="W236" i="13"/>
  <c r="X236" i="13" s="1"/>
  <c r="X157" i="2"/>
  <c r="Y157" i="2" s="1"/>
  <c r="Z157" i="2"/>
  <c r="X16" i="2"/>
  <c r="Y16" i="2" s="1"/>
  <c r="Z16" i="2"/>
  <c r="X158" i="2"/>
  <c r="Y158" i="2" s="1"/>
  <c r="Z158" i="2"/>
  <c r="X154" i="2"/>
  <c r="Y154" i="2" s="1"/>
  <c r="Z154" i="2"/>
  <c r="X134" i="2"/>
  <c r="Y134" i="2" s="1"/>
  <c r="Z134" i="2"/>
  <c r="Y54" i="14" l="1"/>
  <c r="W54" i="14"/>
  <c r="X54" i="14" s="1"/>
  <c r="Y32" i="14"/>
  <c r="W32" i="14"/>
  <c r="X32" i="14" s="1"/>
  <c r="Y215" i="14"/>
  <c r="W215" i="14"/>
  <c r="X215" i="14" s="1"/>
  <c r="Y209" i="14"/>
  <c r="W209" i="14"/>
  <c r="X209" i="14" s="1"/>
  <c r="Y208" i="14"/>
  <c r="W208" i="14"/>
  <c r="X208" i="14" s="1"/>
  <c r="Y47" i="14"/>
  <c r="W47" i="14"/>
  <c r="X47" i="14" s="1"/>
  <c r="Y37" i="14"/>
  <c r="W37" i="14"/>
  <c r="X37" i="14" s="1"/>
  <c r="Y207" i="14"/>
  <c r="W207" i="14"/>
  <c r="X207" i="14" s="1"/>
  <c r="Y206" i="14"/>
  <c r="W206" i="14"/>
  <c r="X206" i="14" s="1"/>
  <c r="Y205" i="14"/>
  <c r="W205" i="14"/>
  <c r="X205" i="14" s="1"/>
  <c r="Y50" i="14"/>
  <c r="W50" i="14"/>
  <c r="X50" i="14" s="1"/>
  <c r="Y204" i="14"/>
  <c r="W204" i="14"/>
  <c r="X204" i="14" s="1"/>
  <c r="Y101" i="13"/>
  <c r="W101" i="13"/>
  <c r="X101" i="13" s="1"/>
  <c r="Y33" i="13"/>
  <c r="W33" i="13"/>
  <c r="X33" i="13" s="1"/>
  <c r="Y85" i="13"/>
  <c r="W85" i="13"/>
  <c r="X85" i="13" s="1"/>
  <c r="Y235" i="13"/>
  <c r="W235" i="13"/>
  <c r="X235" i="13" s="1"/>
  <c r="Y234" i="13"/>
  <c r="W234" i="13"/>
  <c r="X234" i="13" s="1"/>
  <c r="Y39" i="13"/>
  <c r="W39" i="13"/>
  <c r="X39" i="13" s="1"/>
  <c r="Y41" i="13"/>
  <c r="W41" i="13"/>
  <c r="X41" i="13" s="1"/>
  <c r="Y63" i="13"/>
  <c r="W63" i="13"/>
  <c r="X63" i="13" s="1"/>
  <c r="Y99" i="13"/>
  <c r="W99" i="13"/>
  <c r="X99" i="13" s="1"/>
  <c r="Y233" i="13"/>
  <c r="W233" i="13"/>
  <c r="X233" i="13" s="1"/>
  <c r="Y36" i="13"/>
  <c r="W36" i="13"/>
  <c r="X36" i="13" s="1"/>
  <c r="Y53" i="13"/>
  <c r="W53" i="13"/>
  <c r="X53" i="13" s="1"/>
  <c r="Z56" i="2"/>
  <c r="Z30" i="2"/>
  <c r="Z161" i="2"/>
  <c r="Z129" i="2"/>
  <c r="Z79" i="2"/>
  <c r="Z28" i="2"/>
  <c r="Z40" i="2"/>
  <c r="Z137" i="2"/>
  <c r="Z159" i="2"/>
  <c r="Z76" i="2"/>
  <c r="Z33" i="2"/>
  <c r="Z67" i="2"/>
  <c r="X56" i="2"/>
  <c r="Y56" i="2" s="1"/>
  <c r="X30" i="2"/>
  <c r="Y30" i="2" s="1"/>
  <c r="X161" i="2"/>
  <c r="Y161" i="2" s="1"/>
  <c r="X129" i="2"/>
  <c r="Y129" i="2" s="1"/>
  <c r="X79" i="2"/>
  <c r="Y79" i="2" s="1"/>
  <c r="X28" i="2"/>
  <c r="Y28" i="2" s="1"/>
  <c r="X40" i="2"/>
  <c r="Y40" i="2" s="1"/>
  <c r="X137" i="2"/>
  <c r="Y137" i="2" s="1"/>
  <c r="X159" i="2"/>
  <c r="Y159" i="2" s="1"/>
  <c r="X76" i="2"/>
  <c r="Y76" i="2" s="1"/>
  <c r="X33" i="2"/>
  <c r="Y33" i="2" s="1"/>
  <c r="X67" i="2"/>
  <c r="Y67" i="2" s="1"/>
  <c r="Y89" i="14" l="1"/>
  <c r="W89" i="14"/>
  <c r="X89" i="14" s="1"/>
  <c r="Y49" i="14"/>
  <c r="W49" i="14"/>
  <c r="X49" i="14" s="1"/>
  <c r="Y124" i="13"/>
  <c r="W124" i="13"/>
  <c r="X124" i="13" s="1"/>
  <c r="Y38" i="13"/>
  <c r="W38" i="13"/>
  <c r="X38" i="13" s="1"/>
  <c r="X27" i="2"/>
  <c r="Y27" i="2" s="1"/>
  <c r="Z27" i="2"/>
  <c r="X145" i="2"/>
  <c r="Y145" i="2" s="1"/>
  <c r="Z145" i="2"/>
  <c r="Y24" i="17"/>
  <c r="W24" i="17"/>
  <c r="X24" i="17" s="1"/>
  <c r="Y41" i="16"/>
  <c r="X41" i="16"/>
  <c r="X30" i="15"/>
  <c r="Y30" i="15" s="1"/>
  <c r="Z30" i="15"/>
  <c r="Y232" i="17" l="1"/>
  <c r="W232" i="17"/>
  <c r="X232" i="17" s="1"/>
  <c r="Z298" i="15"/>
  <c r="X298" i="15"/>
  <c r="Y298" i="15" s="1"/>
  <c r="X122" i="16"/>
  <c r="Y122" i="16"/>
  <c r="Y231" i="17"/>
  <c r="W231" i="17"/>
  <c r="X231" i="17" s="1"/>
  <c r="Z297" i="15"/>
  <c r="X297" i="15"/>
  <c r="Y297" i="15" s="1"/>
  <c r="X154" i="16"/>
  <c r="Y154" i="16"/>
  <c r="Y230" i="17"/>
  <c r="W230" i="17"/>
  <c r="X230" i="17" s="1"/>
  <c r="Z296" i="15"/>
  <c r="X296" i="15"/>
  <c r="Y296" i="15" s="1"/>
  <c r="X153" i="16"/>
  <c r="Y153" i="16"/>
  <c r="Y229" i="17"/>
  <c r="W229" i="17"/>
  <c r="X229" i="17" s="1"/>
  <c r="Y270" i="16"/>
  <c r="X270" i="16"/>
  <c r="X22" i="15"/>
  <c r="Y22" i="15" s="1"/>
  <c r="Z22" i="15"/>
  <c r="Y74" i="14" l="1"/>
  <c r="W74" i="14"/>
  <c r="X74" i="14" s="1"/>
  <c r="Y77" i="14"/>
  <c r="W77" i="14"/>
  <c r="X77" i="14" s="1"/>
  <c r="Z273" i="2"/>
  <c r="X273" i="2"/>
  <c r="Y273" i="2" s="1"/>
  <c r="W110" i="13"/>
  <c r="X110" i="13" s="1"/>
  <c r="Y110" i="13"/>
  <c r="Y87" i="14" l="1"/>
  <c r="W87" i="14"/>
  <c r="X87" i="14" s="1"/>
  <c r="Y232" i="13"/>
  <c r="W232" i="13"/>
  <c r="X232" i="13" s="1"/>
  <c r="X272" i="2"/>
  <c r="Y272" i="2" s="1"/>
  <c r="Z272" i="2"/>
  <c r="Y35" i="14"/>
  <c r="W35" i="14"/>
  <c r="X35" i="14" s="1"/>
  <c r="Y37" i="13"/>
  <c r="W37" i="13"/>
  <c r="X37" i="13" s="1"/>
  <c r="X29" i="2"/>
  <c r="Y29" i="2" s="1"/>
  <c r="Z29" i="2"/>
  <c r="Y228" i="17" l="1"/>
  <c r="W228" i="17"/>
  <c r="X228" i="17" s="1"/>
  <c r="Y164" i="16"/>
  <c r="X164" i="16"/>
  <c r="Y40" i="17"/>
  <c r="W40" i="17"/>
  <c r="X40" i="17" s="1"/>
  <c r="Y58" i="16"/>
  <c r="X58" i="16"/>
  <c r="X66" i="15"/>
  <c r="Y66" i="15" s="1"/>
  <c r="Z66" i="15"/>
  <c r="Y75" i="14"/>
  <c r="W75" i="14"/>
  <c r="X75" i="14" s="1"/>
  <c r="Y231" i="13"/>
  <c r="W231" i="13"/>
  <c r="X231" i="13" s="1"/>
  <c r="X271" i="2"/>
  <c r="Y271" i="2" s="1"/>
  <c r="Z271" i="2"/>
  <c r="Y227" i="17"/>
  <c r="W227" i="17"/>
  <c r="X227" i="17" s="1"/>
  <c r="Y226" i="17"/>
  <c r="W226" i="17"/>
  <c r="X226" i="17" s="1"/>
  <c r="Z295" i="15"/>
  <c r="X295" i="15"/>
  <c r="Y295" i="15" s="1"/>
  <c r="Z294" i="15"/>
  <c r="X294" i="15"/>
  <c r="Y294" i="15" s="1"/>
  <c r="X162" i="16"/>
  <c r="Y162" i="16"/>
  <c r="X163" i="16"/>
  <c r="Y163" i="16"/>
  <c r="Y199" i="14"/>
  <c r="W199" i="14"/>
  <c r="X199" i="14" s="1"/>
  <c r="Z269" i="2"/>
  <c r="X269" i="2"/>
  <c r="Y269" i="2" s="1"/>
  <c r="W119" i="13"/>
  <c r="X119" i="13" s="1"/>
  <c r="Y119" i="13"/>
  <c r="W7" i="13"/>
  <c r="Y65" i="17"/>
  <c r="W65" i="17"/>
  <c r="X65" i="17" s="1"/>
  <c r="Y32" i="17"/>
  <c r="W32" i="17"/>
  <c r="X32" i="17" s="1"/>
  <c r="Y41" i="17"/>
  <c r="W41" i="17"/>
  <c r="X41" i="17" s="1"/>
  <c r="Y56" i="17"/>
  <c r="W56" i="17"/>
  <c r="X56" i="17" s="1"/>
  <c r="Y108" i="17"/>
  <c r="W108" i="17"/>
  <c r="X108" i="17" s="1"/>
  <c r="Y105" i="17"/>
  <c r="W105" i="17"/>
  <c r="X105" i="17" s="1"/>
  <c r="Y33" i="17"/>
  <c r="W33" i="17"/>
  <c r="X33" i="17" s="1"/>
  <c r="Y34" i="17"/>
  <c r="W34" i="17"/>
  <c r="X34" i="17" s="1"/>
  <c r="Y67" i="17"/>
  <c r="W67" i="17"/>
  <c r="X67" i="17" s="1"/>
  <c r="Y53" i="17"/>
  <c r="W53" i="17"/>
  <c r="X53" i="17" s="1"/>
  <c r="Y81" i="17"/>
  <c r="W81" i="17"/>
  <c r="X81" i="17" s="1"/>
  <c r="Y86" i="16"/>
  <c r="X86" i="16"/>
  <c r="Y30" i="16"/>
  <c r="X30" i="16"/>
  <c r="Y68" i="16"/>
  <c r="X68" i="16"/>
  <c r="Y87" i="16"/>
  <c r="X87" i="16"/>
  <c r="Y159" i="16"/>
  <c r="X159" i="16"/>
  <c r="Y88" i="16"/>
  <c r="X88" i="16"/>
  <c r="Y49" i="16"/>
  <c r="X49" i="16"/>
  <c r="Y55" i="16"/>
  <c r="X55" i="16"/>
  <c r="Y77" i="16"/>
  <c r="X77" i="16"/>
  <c r="Y59" i="16"/>
  <c r="X59" i="16"/>
  <c r="Y128" i="16"/>
  <c r="X128" i="16"/>
  <c r="X144" i="15"/>
  <c r="Y144" i="15" s="1"/>
  <c r="Z144" i="15"/>
  <c r="X48" i="15"/>
  <c r="Y48" i="15" s="1"/>
  <c r="Z48" i="15"/>
  <c r="X62" i="15"/>
  <c r="Y62" i="15" s="1"/>
  <c r="Z62" i="15"/>
  <c r="X37" i="15"/>
  <c r="Y37" i="15" s="1"/>
  <c r="Z37" i="15"/>
  <c r="X39" i="15"/>
  <c r="Y39" i="15" s="1"/>
  <c r="Z39" i="15"/>
  <c r="X86" i="15"/>
  <c r="Y86" i="15" s="1"/>
  <c r="Z86" i="15"/>
  <c r="X173" i="15"/>
  <c r="Y173" i="15" s="1"/>
  <c r="Z173" i="15"/>
  <c r="X85" i="15"/>
  <c r="Y85" i="15" s="1"/>
  <c r="Z85" i="15"/>
  <c r="X55" i="15"/>
  <c r="Y55" i="15" s="1"/>
  <c r="Z55" i="15"/>
  <c r="X32" i="15"/>
  <c r="Y32" i="15" s="1"/>
  <c r="Z32" i="15"/>
  <c r="X89" i="15"/>
  <c r="Y89" i="15" s="1"/>
  <c r="Z89" i="15"/>
  <c r="Y203" i="14"/>
  <c r="W203" i="14"/>
  <c r="X203" i="14" s="1"/>
  <c r="Y127" i="13"/>
  <c r="W127" i="13"/>
  <c r="X127" i="13" s="1"/>
  <c r="X99" i="2"/>
  <c r="Y99" i="2" s="1"/>
  <c r="Z99" i="2"/>
  <c r="Y202" i="14"/>
  <c r="W202" i="14"/>
  <c r="X202" i="14" s="1"/>
  <c r="Y67" i="14"/>
  <c r="W67" i="14"/>
  <c r="X67" i="14" s="1"/>
  <c r="Y72" i="14"/>
  <c r="W72" i="14"/>
  <c r="X72" i="14" s="1"/>
  <c r="Y230" i="13"/>
  <c r="W230" i="13"/>
  <c r="X230" i="13" s="1"/>
  <c r="Y54" i="13"/>
  <c r="W54" i="13"/>
  <c r="X54" i="13" s="1"/>
  <c r="Y84" i="13"/>
  <c r="W84" i="13"/>
  <c r="X84" i="13" s="1"/>
  <c r="X84" i="2"/>
  <c r="Y84" i="2" s="1"/>
  <c r="Z84" i="2"/>
  <c r="X127" i="2"/>
  <c r="Y127" i="2" s="1"/>
  <c r="Z127" i="2"/>
  <c r="X177" i="2"/>
  <c r="Y177" i="2" s="1"/>
  <c r="Z177" i="2"/>
  <c r="Y24" i="14"/>
  <c r="W24" i="14"/>
  <c r="X24" i="14" s="1"/>
  <c r="Y38" i="14"/>
  <c r="W38" i="14"/>
  <c r="X38" i="14" s="1"/>
  <c r="Y19" i="13"/>
  <c r="W19" i="13"/>
  <c r="X19" i="13" s="1"/>
  <c r="Y32" i="13"/>
  <c r="W32" i="13"/>
  <c r="X32" i="13" s="1"/>
  <c r="X31" i="2"/>
  <c r="Y31" i="2" s="1"/>
  <c r="Z31" i="2"/>
  <c r="X42" i="2"/>
  <c r="Y42" i="2" s="1"/>
  <c r="Z42" i="2"/>
  <c r="Y109" i="17" l="1"/>
  <c r="W109" i="17"/>
  <c r="X109" i="17" s="1"/>
  <c r="Y150" i="16"/>
  <c r="X150" i="16"/>
  <c r="X293" i="15"/>
  <c r="Y293" i="15" s="1"/>
  <c r="Z293" i="15"/>
  <c r="Y31" i="17"/>
  <c r="W31" i="17"/>
  <c r="X31" i="17" s="1"/>
  <c r="Y11" i="16"/>
  <c r="X11" i="16"/>
  <c r="X292" i="15"/>
  <c r="Y292" i="15" s="1"/>
  <c r="Z292" i="15"/>
  <c r="Y77" i="17"/>
  <c r="W77" i="17"/>
  <c r="X77" i="17" s="1"/>
  <c r="Y123" i="16"/>
  <c r="X123" i="16"/>
  <c r="X138" i="15"/>
  <c r="Y138" i="15" s="1"/>
  <c r="Z138" i="15"/>
  <c r="Y201" i="14" l="1"/>
  <c r="W201" i="14"/>
  <c r="X201" i="14" s="1"/>
  <c r="Y126" i="13"/>
  <c r="W126" i="13"/>
  <c r="X126" i="13" s="1"/>
  <c r="X160" i="2"/>
  <c r="Y160" i="2" s="1"/>
  <c r="Z160" i="2"/>
  <c r="Y120" i="17"/>
  <c r="W120" i="17"/>
  <c r="X120" i="17" s="1"/>
  <c r="Y87" i="17"/>
  <c r="W87" i="17"/>
  <c r="X87" i="17" s="1"/>
  <c r="Y48" i="17"/>
  <c r="W48" i="17"/>
  <c r="X48" i="17" s="1"/>
  <c r="Y139" i="16"/>
  <c r="X139" i="16"/>
  <c r="Y137" i="16"/>
  <c r="X137" i="16"/>
  <c r="Y136" i="16"/>
  <c r="X136" i="16"/>
  <c r="X147" i="15"/>
  <c r="Y147" i="15" s="1"/>
  <c r="Z147" i="15"/>
  <c r="X149" i="15"/>
  <c r="Y149" i="15" s="1"/>
  <c r="Z149" i="15"/>
  <c r="X178" i="15"/>
  <c r="Y178" i="15" s="1"/>
  <c r="Z178" i="15"/>
  <c r="Y225" i="17" l="1"/>
  <c r="W225" i="17"/>
  <c r="X225" i="17" s="1"/>
  <c r="Z291" i="15"/>
  <c r="X291" i="15"/>
  <c r="Y291" i="15" s="1"/>
  <c r="X174" i="16"/>
  <c r="Y174" i="16"/>
  <c r="Y60" i="14" l="1"/>
  <c r="W60" i="14"/>
  <c r="X60" i="14" s="1"/>
  <c r="Y198" i="14"/>
  <c r="W198" i="14"/>
  <c r="X198" i="14" s="1"/>
  <c r="Z123" i="2"/>
  <c r="X123" i="2"/>
  <c r="Y123" i="2" s="1"/>
  <c r="Z270" i="2"/>
  <c r="X270" i="2"/>
  <c r="Y270" i="2" s="1"/>
  <c r="W113" i="13"/>
  <c r="X113" i="13" s="1"/>
  <c r="Y113" i="13"/>
  <c r="W94" i="13"/>
  <c r="X94" i="13" s="1"/>
  <c r="Y94" i="13"/>
  <c r="Y96" i="14" l="1"/>
  <c r="W96" i="14"/>
  <c r="X96" i="14" s="1"/>
  <c r="Y227" i="13"/>
  <c r="W227" i="13"/>
  <c r="X227" i="13" s="1"/>
  <c r="X169" i="2"/>
  <c r="Y169" i="2" s="1"/>
  <c r="Z169" i="2"/>
  <c r="Y224" i="17" l="1"/>
  <c r="W224" i="17"/>
  <c r="X224" i="17" s="1"/>
  <c r="Y269" i="16"/>
  <c r="X269" i="16"/>
  <c r="X214" i="15"/>
  <c r="Y214" i="15" s="1"/>
  <c r="Z214" i="15"/>
  <c r="Y223" i="17"/>
  <c r="W223" i="17"/>
  <c r="X223" i="17" s="1"/>
  <c r="Y222" i="17"/>
  <c r="W222" i="17"/>
  <c r="X222" i="17" s="1"/>
  <c r="Y221" i="17"/>
  <c r="W221" i="17"/>
  <c r="X221" i="17" s="1"/>
  <c r="Y268" i="16"/>
  <c r="X268" i="16"/>
  <c r="Y203" i="16"/>
  <c r="X203" i="16"/>
  <c r="Y267" i="16"/>
  <c r="X267" i="16"/>
  <c r="X116" i="15"/>
  <c r="Y116" i="15" s="1"/>
  <c r="Z116" i="15"/>
  <c r="X224" i="15"/>
  <c r="Y224" i="15" s="1"/>
  <c r="Z224" i="15"/>
  <c r="X223" i="15"/>
  <c r="Y223" i="15" s="1"/>
  <c r="Z223" i="15"/>
  <c r="Y197" i="14" l="1"/>
  <c r="W197" i="14"/>
  <c r="X197" i="14" s="1"/>
  <c r="Y196" i="14"/>
  <c r="W196" i="14"/>
  <c r="X196" i="14" s="1"/>
  <c r="Y141" i="13"/>
  <c r="W141" i="13"/>
  <c r="X141" i="13" s="1"/>
  <c r="Y144" i="13"/>
  <c r="W144" i="13"/>
  <c r="X144" i="13" s="1"/>
  <c r="X176" i="2"/>
  <c r="Z176" i="2"/>
  <c r="X172" i="2"/>
  <c r="Z172" i="2"/>
  <c r="Y195" i="14" l="1"/>
  <c r="W195" i="14"/>
  <c r="X195" i="14" s="1"/>
  <c r="Y194" i="14"/>
  <c r="W194" i="14"/>
  <c r="X194" i="14" s="1"/>
  <c r="Y193" i="14"/>
  <c r="W193" i="14"/>
  <c r="X193" i="14" s="1"/>
  <c r="Y192" i="14"/>
  <c r="W192" i="14"/>
  <c r="X192" i="14" s="1"/>
  <c r="Y191" i="14"/>
  <c r="W191" i="14"/>
  <c r="X191" i="14" s="1"/>
  <c r="Y18" i="14"/>
  <c r="W18" i="14"/>
  <c r="X18" i="14" s="1"/>
  <c r="Y17" i="14"/>
  <c r="W17" i="14"/>
  <c r="X17" i="14" s="1"/>
  <c r="Y16" i="14"/>
  <c r="W16" i="14"/>
  <c r="X16" i="14" s="1"/>
  <c r="Y190" i="14"/>
  <c r="W190" i="14"/>
  <c r="X190" i="14" s="1"/>
  <c r="Y51" i="14"/>
  <c r="W51" i="14"/>
  <c r="X51" i="14" s="1"/>
  <c r="Y27" i="14"/>
  <c r="W27" i="14"/>
  <c r="X27" i="14" s="1"/>
  <c r="Y82" i="14"/>
  <c r="W82" i="14"/>
  <c r="X82" i="14" s="1"/>
  <c r="Y226" i="13"/>
  <c r="W226" i="13"/>
  <c r="X226" i="13" s="1"/>
  <c r="Y225" i="13"/>
  <c r="W225" i="13"/>
  <c r="X225" i="13" s="1"/>
  <c r="Y229" i="13"/>
  <c r="W229" i="13"/>
  <c r="X229" i="13" s="1"/>
  <c r="Y224" i="13"/>
  <c r="W224" i="13"/>
  <c r="X224" i="13" s="1"/>
  <c r="Y223" i="13"/>
  <c r="W223" i="13"/>
  <c r="X223" i="13" s="1"/>
  <c r="Y23" i="13"/>
  <c r="W23" i="13"/>
  <c r="X23" i="13" s="1"/>
  <c r="Y27" i="13"/>
  <c r="W27" i="13"/>
  <c r="X27" i="13" s="1"/>
  <c r="Y29" i="13"/>
  <c r="W29" i="13"/>
  <c r="X29" i="13" s="1"/>
  <c r="Y228" i="13"/>
  <c r="W228" i="13"/>
  <c r="X228" i="13" s="1"/>
  <c r="Y74" i="13"/>
  <c r="W74" i="13"/>
  <c r="X74" i="13" s="1"/>
  <c r="Y15" i="13"/>
  <c r="W15" i="13"/>
  <c r="X15" i="13" s="1"/>
  <c r="Y118" i="13"/>
  <c r="W118" i="13"/>
  <c r="X118" i="13" s="1"/>
  <c r="X25" i="2"/>
  <c r="Z25" i="2"/>
  <c r="X72" i="2"/>
  <c r="Z72" i="2"/>
  <c r="X206" i="2"/>
  <c r="Z206" i="2"/>
  <c r="X26" i="2"/>
  <c r="Z26" i="2"/>
  <c r="X24" i="2"/>
  <c r="Z24" i="2"/>
  <c r="X20" i="2"/>
  <c r="Z20" i="2"/>
  <c r="X155" i="2"/>
  <c r="Z155" i="2"/>
  <c r="X211" i="2"/>
  <c r="Z211" i="2"/>
  <c r="X212" i="2"/>
  <c r="Z212" i="2"/>
  <c r="X213" i="2"/>
  <c r="Z213" i="2"/>
  <c r="X214" i="2"/>
  <c r="Z214" i="2"/>
  <c r="X151" i="2"/>
  <c r="Z151" i="2"/>
  <c r="W4" i="13"/>
  <c r="X8" i="2"/>
  <c r="X10" i="2"/>
  <c r="X162" i="2"/>
  <c r="X215" i="2"/>
  <c r="X142" i="2"/>
  <c r="X166" i="2"/>
  <c r="X120" i="2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B16" i="1"/>
  <c r="B15" i="1"/>
  <c r="Y213" i="2" l="1"/>
  <c r="Y20" i="2"/>
  <c r="Y212" i="2"/>
  <c r="Y155" i="2"/>
  <c r="Y220" i="13"/>
  <c r="W220" i="13"/>
  <c r="X220" i="13" s="1"/>
  <c r="Z266" i="2"/>
  <c r="X266" i="2"/>
  <c r="W102" i="14"/>
  <c r="X102" i="14" s="1"/>
  <c r="Y102" i="14"/>
  <c r="Y219" i="13"/>
  <c r="W219" i="13"/>
  <c r="X219" i="13" s="1"/>
  <c r="Z268" i="2"/>
  <c r="X268" i="2"/>
  <c r="W52" i="14"/>
  <c r="X52" i="14" s="1"/>
  <c r="Y52" i="14"/>
  <c r="Y268" i="2" l="1"/>
  <c r="Y266" i="2"/>
  <c r="Y220" i="17"/>
  <c r="W220" i="17"/>
  <c r="X220" i="17" s="1"/>
  <c r="Z290" i="15"/>
  <c r="X290" i="15"/>
  <c r="Y290" i="15" s="1"/>
  <c r="X191" i="16"/>
  <c r="Y191" i="16"/>
  <c r="Y219" i="17"/>
  <c r="W219" i="17"/>
  <c r="X219" i="17" s="1"/>
  <c r="Z289" i="15"/>
  <c r="X289" i="15"/>
  <c r="Y289" i="15" s="1"/>
  <c r="X190" i="16"/>
  <c r="Y190" i="16"/>
  <c r="Y11" i="17"/>
  <c r="W11" i="17"/>
  <c r="X11" i="17" s="1"/>
  <c r="Z287" i="15"/>
  <c r="X287" i="15"/>
  <c r="Y287" i="15" s="1"/>
  <c r="X34" i="16"/>
  <c r="Y34" i="16"/>
  <c r="Y128" i="17"/>
  <c r="W128" i="17"/>
  <c r="X128" i="17" s="1"/>
  <c r="Y189" i="16"/>
  <c r="X189" i="16"/>
  <c r="X208" i="15"/>
  <c r="Y208" i="15" s="1"/>
  <c r="Z208" i="15"/>
  <c r="Y218" i="17"/>
  <c r="W218" i="17"/>
  <c r="X218" i="17" s="1"/>
  <c r="Y188" i="16"/>
  <c r="X188" i="16"/>
  <c r="X207" i="15"/>
  <c r="Y207" i="15" s="1"/>
  <c r="Z207" i="15"/>
  <c r="Y125" i="17" l="1"/>
  <c r="W125" i="17"/>
  <c r="X125" i="17" s="1"/>
  <c r="Y266" i="16"/>
  <c r="X266" i="16"/>
  <c r="X288" i="15"/>
  <c r="Y288" i="15" s="1"/>
  <c r="Z288" i="15"/>
  <c r="Y104" i="14"/>
  <c r="W104" i="14"/>
  <c r="X104" i="14" s="1"/>
  <c r="Y218" i="13"/>
  <c r="W218" i="13"/>
  <c r="X218" i="13" s="1"/>
  <c r="X163" i="2"/>
  <c r="Z163" i="2"/>
  <c r="Y163" i="2" l="1"/>
  <c r="Y217" i="17"/>
  <c r="W217" i="17"/>
  <c r="X217" i="17" s="1"/>
  <c r="Y265" i="16"/>
  <c r="X265" i="16"/>
  <c r="X216" i="15"/>
  <c r="Y216" i="15" s="1"/>
  <c r="Z216" i="15"/>
  <c r="Y45" i="17" l="1"/>
  <c r="W45" i="17"/>
  <c r="X45" i="17" s="1"/>
  <c r="Y91" i="17"/>
  <c r="W91" i="17"/>
  <c r="X91" i="17" s="1"/>
  <c r="Y216" i="17"/>
  <c r="W216" i="17"/>
  <c r="X216" i="17" s="1"/>
  <c r="Y215" i="17"/>
  <c r="W215" i="17"/>
  <c r="X215" i="17" s="1"/>
  <c r="Y214" i="17"/>
  <c r="W214" i="17"/>
  <c r="X214" i="17" s="1"/>
  <c r="Y53" i="16"/>
  <c r="X53" i="16"/>
  <c r="Y129" i="16"/>
  <c r="X129" i="16"/>
  <c r="Y264" i="16"/>
  <c r="X264" i="16"/>
  <c r="Y201" i="16"/>
  <c r="X201" i="16"/>
  <c r="Y200" i="16"/>
  <c r="X200" i="16"/>
  <c r="X225" i="15"/>
  <c r="Y225" i="15" s="1"/>
  <c r="Z225" i="15"/>
  <c r="X226" i="15"/>
  <c r="Y226" i="15" s="1"/>
  <c r="Z226" i="15"/>
  <c r="X227" i="15"/>
  <c r="Y227" i="15" s="1"/>
  <c r="Z227" i="15"/>
  <c r="X145" i="15"/>
  <c r="Y145" i="15" s="1"/>
  <c r="Z145" i="15"/>
  <c r="X42" i="15"/>
  <c r="Y42" i="15" s="1"/>
  <c r="Z42" i="15"/>
  <c r="Y213" i="17"/>
  <c r="W213" i="17"/>
  <c r="X213" i="17" s="1"/>
  <c r="Y199" i="16"/>
  <c r="X199" i="16"/>
  <c r="X213" i="15"/>
  <c r="Y213" i="15" s="1"/>
  <c r="Z213" i="15"/>
  <c r="Y212" i="17"/>
  <c r="W212" i="17"/>
  <c r="X212" i="17" s="1"/>
  <c r="Y198" i="16"/>
  <c r="X198" i="16"/>
  <c r="X222" i="15"/>
  <c r="Y222" i="15" s="1"/>
  <c r="Z222" i="15"/>
  <c r="Y211" i="17" l="1"/>
  <c r="W211" i="17"/>
  <c r="X211" i="17" s="1"/>
  <c r="Y194" i="16"/>
  <c r="X194" i="16"/>
  <c r="X217" i="15"/>
  <c r="Y217" i="15" s="1"/>
  <c r="Z217" i="15"/>
  <c r="Y189" i="14" l="1"/>
  <c r="W189" i="14"/>
  <c r="X189" i="14" s="1"/>
  <c r="Y23" i="14"/>
  <c r="W23" i="14"/>
  <c r="X23" i="14" s="1"/>
  <c r="Y200" i="14"/>
  <c r="W200" i="14"/>
  <c r="X200" i="14" s="1"/>
  <c r="Y71" i="14"/>
  <c r="W71" i="14"/>
  <c r="X71" i="14" s="1"/>
  <c r="Y188" i="14"/>
  <c r="W188" i="14"/>
  <c r="X188" i="14" s="1"/>
  <c r="Y39" i="14"/>
  <c r="W39" i="14"/>
  <c r="X39" i="14" s="1"/>
  <c r="Y161" i="13"/>
  <c r="W161" i="13"/>
  <c r="X161" i="13" s="1"/>
  <c r="Y24" i="13"/>
  <c r="W24" i="13"/>
  <c r="X24" i="13" s="1"/>
  <c r="Y166" i="13"/>
  <c r="W166" i="13"/>
  <c r="X166" i="13" s="1"/>
  <c r="Y100" i="13"/>
  <c r="W100" i="13"/>
  <c r="X100" i="13" s="1"/>
  <c r="Y165" i="13"/>
  <c r="W165" i="13"/>
  <c r="X165" i="13" s="1"/>
  <c r="Y55" i="13"/>
  <c r="W55" i="13"/>
  <c r="X55" i="13" s="1"/>
  <c r="X131" i="2"/>
  <c r="Z131" i="2"/>
  <c r="X207" i="2"/>
  <c r="Z207" i="2"/>
  <c r="X11" i="2"/>
  <c r="Z11" i="2"/>
  <c r="X205" i="2"/>
  <c r="Z205" i="2"/>
  <c r="X66" i="2"/>
  <c r="Z66" i="2"/>
  <c r="X204" i="2"/>
  <c r="Z204" i="2"/>
  <c r="Y187" i="14"/>
  <c r="W187" i="14"/>
  <c r="X187" i="14" s="1"/>
  <c r="Y163" i="13"/>
  <c r="W163" i="13"/>
  <c r="X163" i="13" s="1"/>
  <c r="X210" i="2"/>
  <c r="Z210" i="2"/>
  <c r="Y90" i="14"/>
  <c r="W90" i="14"/>
  <c r="X90" i="14" s="1"/>
  <c r="Y52" i="13"/>
  <c r="W52" i="13"/>
  <c r="X52" i="13" s="1"/>
  <c r="X21" i="2"/>
  <c r="Z21" i="2"/>
  <c r="Y186" i="14"/>
  <c r="W186" i="14"/>
  <c r="X186" i="14" s="1"/>
  <c r="Y185" i="14"/>
  <c r="W185" i="14"/>
  <c r="X185" i="14" s="1"/>
  <c r="Y164" i="13"/>
  <c r="W164" i="13"/>
  <c r="X164" i="13" s="1"/>
  <c r="Y160" i="13"/>
  <c r="W160" i="13"/>
  <c r="X160" i="13" s="1"/>
  <c r="X202" i="2"/>
  <c r="Z202" i="2"/>
  <c r="X209" i="2"/>
  <c r="Z209" i="2"/>
  <c r="Y70" i="14"/>
  <c r="W70" i="14"/>
  <c r="X70" i="14" s="1"/>
  <c r="Y70" i="13"/>
  <c r="W70" i="13"/>
  <c r="X70" i="13" s="1"/>
  <c r="X68" i="2"/>
  <c r="Z68" i="2"/>
  <c r="Y20" i="14"/>
  <c r="W20" i="14"/>
  <c r="X20" i="14" s="1"/>
  <c r="Y20" i="13"/>
  <c r="W20" i="13"/>
  <c r="X20" i="13" s="1"/>
  <c r="X15" i="2"/>
  <c r="Z15" i="2"/>
  <c r="Y122" i="14"/>
  <c r="W122" i="14"/>
  <c r="X122" i="14" s="1"/>
  <c r="Y45" i="13"/>
  <c r="W45" i="13"/>
  <c r="X45" i="13" s="1"/>
  <c r="X47" i="2"/>
  <c r="Z47" i="2"/>
  <c r="Y184" i="14"/>
  <c r="W184" i="14"/>
  <c r="X184" i="14" s="1"/>
  <c r="Y159" i="13"/>
  <c r="W159" i="13"/>
  <c r="X159" i="13" s="1"/>
  <c r="X201" i="2"/>
  <c r="Z201" i="2"/>
  <c r="Y209" i="2" l="1"/>
  <c r="Y11" i="2"/>
  <c r="Y205" i="2"/>
  <c r="Y206" i="2"/>
  <c r="Y207" i="2"/>
  <c r="Y201" i="2"/>
  <c r="Y202" i="2"/>
  <c r="Y21" i="2"/>
  <c r="Y210" i="2"/>
  <c r="Y66" i="2"/>
  <c r="Y47" i="2"/>
  <c r="Y24" i="2"/>
  <c r="Y131" i="2"/>
  <c r="Y183" i="14"/>
  <c r="W183" i="14"/>
  <c r="X183" i="14" s="1"/>
  <c r="Y157" i="13"/>
  <c r="W157" i="13"/>
  <c r="X157" i="13" s="1"/>
  <c r="X203" i="2"/>
  <c r="Z203" i="2"/>
  <c r="Y46" i="14"/>
  <c r="W46" i="14"/>
  <c r="X46" i="14" s="1"/>
  <c r="Y25" i="13"/>
  <c r="W25" i="13"/>
  <c r="X25" i="13" s="1"/>
  <c r="X17" i="2"/>
  <c r="Z17" i="2"/>
  <c r="Y203" i="2" l="1"/>
  <c r="Y210" i="17"/>
  <c r="W210" i="17"/>
  <c r="X210" i="17" s="1"/>
  <c r="Y187" i="16"/>
  <c r="X187" i="16"/>
  <c r="X212" i="15"/>
  <c r="Y212" i="15" s="1"/>
  <c r="Z212" i="15"/>
  <c r="Y22" i="17" l="1"/>
  <c r="W22" i="17"/>
  <c r="X22" i="17" s="1"/>
  <c r="Z6" i="15"/>
  <c r="X6" i="15"/>
  <c r="Y6" i="15" s="1"/>
  <c r="X126" i="16"/>
  <c r="Y126" i="16"/>
  <c r="Y209" i="17"/>
  <c r="W209" i="17"/>
  <c r="X209" i="17" s="1"/>
  <c r="Y258" i="16"/>
  <c r="X258" i="16"/>
  <c r="X187" i="15"/>
  <c r="Y187" i="15" s="1"/>
  <c r="Z187" i="15"/>
  <c r="Y54" i="17"/>
  <c r="W54" i="17"/>
  <c r="X54" i="17" s="1"/>
  <c r="Y208" i="17"/>
  <c r="W208" i="17"/>
  <c r="X208" i="17" s="1"/>
  <c r="Y85" i="16"/>
  <c r="X85" i="16"/>
  <c r="Y257" i="16"/>
  <c r="X257" i="16"/>
  <c r="X52" i="15"/>
  <c r="Y52" i="15" s="1"/>
  <c r="Z52" i="15"/>
  <c r="X197" i="15"/>
  <c r="Y197" i="15" s="1"/>
  <c r="Z197" i="15"/>
  <c r="Y106" i="14" l="1"/>
  <c r="W106" i="14"/>
  <c r="X106" i="14" s="1"/>
  <c r="Z264" i="2"/>
  <c r="X264" i="2"/>
  <c r="W132" i="13"/>
  <c r="X132" i="13" s="1"/>
  <c r="Y132" i="13"/>
  <c r="Y264" i="2" l="1"/>
  <c r="W207" i="17"/>
  <c r="X207" i="17" s="1"/>
  <c r="W206" i="17"/>
  <c r="X206" i="17" s="1"/>
  <c r="W118" i="17"/>
  <c r="X118" i="17" s="1"/>
  <c r="W205" i="17"/>
  <c r="X205" i="17" s="1"/>
  <c r="W204" i="17"/>
  <c r="X204" i="17" s="1"/>
  <c r="W135" i="17"/>
  <c r="X135" i="17" s="1"/>
  <c r="W134" i="17"/>
  <c r="X134" i="17" s="1"/>
  <c r="W26" i="17"/>
  <c r="X26" i="17" s="1"/>
  <c r="W203" i="17"/>
  <c r="X203" i="17" s="1"/>
  <c r="W202" i="17"/>
  <c r="X202" i="17" s="1"/>
  <c r="W106" i="17"/>
  <c r="X106" i="17" s="1"/>
  <c r="W107" i="17"/>
  <c r="X107" i="17" s="1"/>
  <c r="W201" i="17"/>
  <c r="X201" i="17" s="1"/>
  <c r="W95" i="17"/>
  <c r="X95" i="17" s="1"/>
  <c r="W127" i="17"/>
  <c r="X127" i="17" s="1"/>
  <c r="W23" i="17"/>
  <c r="X23" i="17" s="1"/>
  <c r="W200" i="17"/>
  <c r="X200" i="17" s="1"/>
  <c r="W199" i="17"/>
  <c r="X199" i="17" s="1"/>
  <c r="W126" i="17"/>
  <c r="X126" i="17" s="1"/>
  <c r="W94" i="17"/>
  <c r="X94" i="17" s="1"/>
  <c r="W198" i="17"/>
  <c r="X198" i="17" s="1"/>
  <c r="W197" i="17"/>
  <c r="X197" i="17" s="1"/>
  <c r="W196" i="17"/>
  <c r="X196" i="17" s="1"/>
  <c r="W195" i="17"/>
  <c r="X195" i="17" s="1"/>
  <c r="W194" i="17"/>
  <c r="X194" i="17" s="1"/>
  <c r="W193" i="17"/>
  <c r="X193" i="17" s="1"/>
  <c r="W192" i="17"/>
  <c r="X192" i="17" s="1"/>
  <c r="W191" i="17"/>
  <c r="X191" i="17" s="1"/>
  <c r="W190" i="17"/>
  <c r="X190" i="17" s="1"/>
  <c r="W85" i="17"/>
  <c r="X85" i="17" s="1"/>
  <c r="W189" i="17"/>
  <c r="X189" i="17" s="1"/>
  <c r="W188" i="17"/>
  <c r="X188" i="17" s="1"/>
  <c r="W187" i="17"/>
  <c r="X187" i="17" s="1"/>
  <c r="W30" i="17"/>
  <c r="X30" i="17" s="1"/>
  <c r="W186" i="17"/>
  <c r="X186" i="17" s="1"/>
  <c r="W89" i="17"/>
  <c r="X89" i="17" s="1"/>
  <c r="W90" i="17"/>
  <c r="X90" i="17" s="1"/>
  <c r="W185" i="17"/>
  <c r="X185" i="17" s="1"/>
  <c r="W49" i="17"/>
  <c r="X49" i="17" s="1"/>
  <c r="W104" i="17"/>
  <c r="X104" i="17" s="1"/>
  <c r="W88" i="17"/>
  <c r="X88" i="17" s="1"/>
  <c r="W184" i="17"/>
  <c r="X184" i="17" s="1"/>
  <c r="W183" i="17"/>
  <c r="X183" i="17" s="1"/>
  <c r="W60" i="17"/>
  <c r="X60" i="17" s="1"/>
  <c r="W25" i="17"/>
  <c r="X25" i="17" s="1"/>
  <c r="W64" i="17"/>
  <c r="X64" i="17" s="1"/>
  <c r="W182" i="17"/>
  <c r="X182" i="17" s="1"/>
  <c r="W181" i="17"/>
  <c r="X181" i="17" s="1"/>
  <c r="W180" i="17"/>
  <c r="X180" i="17" s="1"/>
  <c r="W21" i="17"/>
  <c r="X21" i="17" s="1"/>
  <c r="W179" i="17"/>
  <c r="X179" i="17" s="1"/>
  <c r="W178" i="17"/>
  <c r="X178" i="17" s="1"/>
  <c r="W79" i="17"/>
  <c r="X79" i="17" s="1"/>
  <c r="W17" i="17"/>
  <c r="X17" i="17" s="1"/>
  <c r="W177" i="17"/>
  <c r="X177" i="17" s="1"/>
  <c r="W130" i="17"/>
  <c r="X130" i="17" s="1"/>
  <c r="W112" i="17"/>
  <c r="X112" i="17" s="1"/>
  <c r="W138" i="17"/>
  <c r="X138" i="17" s="1"/>
  <c r="W86" i="17"/>
  <c r="X86" i="17" s="1"/>
  <c r="W38" i="17"/>
  <c r="X38" i="17" s="1"/>
  <c r="W129" i="17"/>
  <c r="X129" i="17" s="1"/>
  <c r="W114" i="17"/>
  <c r="X114" i="17" s="1"/>
  <c r="W42" i="17"/>
  <c r="X42" i="17" s="1"/>
  <c r="W176" i="17"/>
  <c r="X176" i="17" s="1"/>
  <c r="W137" i="17"/>
  <c r="X137" i="17" s="1"/>
  <c r="W136" i="17"/>
  <c r="X136" i="17" s="1"/>
  <c r="W119" i="17"/>
  <c r="X119" i="17" s="1"/>
  <c r="W175" i="17"/>
  <c r="X175" i="17" s="1"/>
  <c r="W174" i="17"/>
  <c r="X174" i="17" s="1"/>
  <c r="W133" i="17"/>
  <c r="X133" i="17" s="1"/>
  <c r="W173" i="17"/>
  <c r="X173" i="17" s="1"/>
  <c r="W14" i="17"/>
  <c r="X14" i="17" s="1"/>
  <c r="W172" i="17"/>
  <c r="X172" i="17" s="1"/>
  <c r="W171" i="17"/>
  <c r="X171" i="17" s="1"/>
  <c r="W170" i="17"/>
  <c r="X170" i="17" s="1"/>
  <c r="W169" i="17"/>
  <c r="X169" i="17" s="1"/>
  <c r="W168" i="17"/>
  <c r="X168" i="17" s="1"/>
  <c r="W131" i="17"/>
  <c r="X131" i="17" s="1"/>
  <c r="W167" i="17"/>
  <c r="X167" i="17" s="1"/>
  <c r="W166" i="17"/>
  <c r="X166" i="17" s="1"/>
  <c r="W113" i="17"/>
  <c r="X113" i="17" s="1"/>
  <c r="W116" i="17"/>
  <c r="X116" i="17" s="1"/>
  <c r="W165" i="17"/>
  <c r="X165" i="17" s="1"/>
  <c r="W164" i="17"/>
  <c r="X164" i="17" s="1"/>
  <c r="W163" i="17"/>
  <c r="X163" i="17" s="1"/>
  <c r="W162" i="17"/>
  <c r="X162" i="17" s="1"/>
  <c r="W161" i="17"/>
  <c r="X161" i="17" s="1"/>
  <c r="W43" i="17"/>
  <c r="X43" i="17" s="1"/>
  <c r="W160" i="17"/>
  <c r="X160" i="17" s="1"/>
  <c r="W159" i="17"/>
  <c r="X159" i="17" s="1"/>
  <c r="W158" i="17"/>
  <c r="X158" i="17" s="1"/>
  <c r="W84" i="17"/>
  <c r="X84" i="17" s="1"/>
  <c r="W157" i="17"/>
  <c r="X157" i="17" s="1"/>
  <c r="W156" i="17"/>
  <c r="X156" i="17" s="1"/>
  <c r="W155" i="17"/>
  <c r="X155" i="17" s="1"/>
  <c r="W154" i="17"/>
  <c r="X154" i="17" s="1"/>
  <c r="W153" i="17"/>
  <c r="X153" i="17" s="1"/>
  <c r="W152" i="17"/>
  <c r="X152" i="17" s="1"/>
  <c r="W19" i="17"/>
  <c r="X19" i="17" s="1"/>
  <c r="W35" i="17"/>
  <c r="X35" i="17" s="1"/>
  <c r="W151" i="17"/>
  <c r="X151" i="17" s="1"/>
  <c r="W7" i="17"/>
  <c r="X7" i="17" s="1"/>
  <c r="W13" i="17"/>
  <c r="X13" i="17" s="1"/>
  <c r="W102" i="17"/>
  <c r="X102" i="17" s="1"/>
  <c r="W150" i="17"/>
  <c r="X150" i="17" s="1"/>
  <c r="W97" i="17"/>
  <c r="X97" i="17" s="1"/>
  <c r="W4" i="17"/>
  <c r="X4" i="17" s="1"/>
  <c r="W149" i="17"/>
  <c r="X149" i="17" s="1"/>
  <c r="W117" i="17"/>
  <c r="X117" i="17" s="1"/>
  <c r="W132" i="17"/>
  <c r="X132" i="17" s="1"/>
  <c r="W101" i="17"/>
  <c r="X101" i="17" s="1"/>
  <c r="W148" i="17"/>
  <c r="X148" i="17" s="1"/>
  <c r="W147" i="17"/>
  <c r="X147" i="17" s="1"/>
  <c r="W9" i="17"/>
  <c r="X9" i="17" s="1"/>
  <c r="W146" i="17"/>
  <c r="X146" i="17" s="1"/>
  <c r="W110" i="17"/>
  <c r="X110" i="17" s="1"/>
  <c r="W115" i="17"/>
  <c r="X115" i="17" s="1"/>
  <c r="W145" i="17"/>
  <c r="X145" i="17" s="1"/>
  <c r="W144" i="17"/>
  <c r="X144" i="17" s="1"/>
  <c r="W143" i="17"/>
  <c r="X143" i="17" s="1"/>
  <c r="W100" i="17"/>
  <c r="X100" i="17" s="1"/>
  <c r="W111" i="17"/>
  <c r="X111" i="17" s="1"/>
  <c r="W123" i="17"/>
  <c r="X123" i="17" s="1"/>
  <c r="W142" i="17"/>
  <c r="X142" i="17" s="1"/>
  <c r="W80" i="17"/>
  <c r="X80" i="17" s="1"/>
  <c r="W36" i="17"/>
  <c r="X36" i="17" s="1"/>
  <c r="W141" i="17"/>
  <c r="X141" i="17" s="1"/>
  <c r="W98" i="17"/>
  <c r="X98" i="17" s="1"/>
  <c r="W27" i="17"/>
  <c r="X27" i="17" s="1"/>
  <c r="W28" i="17"/>
  <c r="X28" i="17" s="1"/>
  <c r="W96" i="17"/>
  <c r="X96" i="17" s="1"/>
  <c r="W140" i="17"/>
  <c r="X140" i="17" s="1"/>
  <c r="W39" i="17"/>
  <c r="X39" i="17" s="1"/>
  <c r="W83" i="17"/>
  <c r="X83" i="17" s="1"/>
  <c r="W124" i="17"/>
  <c r="X124" i="17" s="1"/>
  <c r="W139" i="17"/>
  <c r="X139" i="17" s="1"/>
  <c r="W10" i="17"/>
  <c r="X10" i="17" s="1"/>
  <c r="W99" i="17"/>
  <c r="X99" i="17" s="1"/>
  <c r="W82" i="17"/>
  <c r="X82" i="17" s="1"/>
  <c r="W103" i="17"/>
  <c r="X103" i="17" s="1"/>
  <c r="W18" i="17"/>
  <c r="X18" i="17" s="1"/>
  <c r="W47" i="17"/>
  <c r="X47" i="17" s="1"/>
  <c r="W3" i="17"/>
  <c r="X3" i="17" s="1"/>
  <c r="W29" i="17"/>
  <c r="X29" i="17" s="1"/>
  <c r="W15" i="17"/>
  <c r="X15" i="17" s="1"/>
  <c r="W121" i="17"/>
  <c r="X121" i="17" s="1"/>
  <c r="W122" i="17"/>
  <c r="X122" i="17" s="1"/>
  <c r="W78" i="17"/>
  <c r="X78" i="17" s="1"/>
  <c r="W5" i="17"/>
  <c r="X5" i="17" s="1"/>
  <c r="W6" i="17"/>
  <c r="X6" i="17" s="1"/>
  <c r="W16" i="17"/>
  <c r="X16" i="17" s="1"/>
  <c r="W12" i="17"/>
  <c r="X12" i="17" s="1"/>
  <c r="W50" i="17"/>
  <c r="X50" i="17" s="1"/>
  <c r="Y256" i="16"/>
  <c r="X256" i="16"/>
  <c r="X255" i="16"/>
  <c r="X254" i="16"/>
  <c r="X196" i="16"/>
  <c r="X253" i="16"/>
  <c r="X195" i="16"/>
  <c r="X167" i="16"/>
  <c r="X184" i="16"/>
  <c r="X252" i="16"/>
  <c r="X251" i="16"/>
  <c r="X250" i="16"/>
  <c r="X249" i="16"/>
  <c r="X70" i="16"/>
  <c r="X263" i="16"/>
  <c r="X262" i="16"/>
  <c r="X261" i="16"/>
  <c r="X20" i="16"/>
  <c r="X260" i="16"/>
  <c r="X135" i="16"/>
  <c r="X141" i="16"/>
  <c r="X259" i="16"/>
  <c r="X202" i="16"/>
  <c r="X166" i="16"/>
  <c r="X138" i="16"/>
  <c r="X178" i="16"/>
  <c r="X245" i="16"/>
  <c r="X45" i="16"/>
  <c r="X27" i="16"/>
  <c r="X48" i="16"/>
  <c r="X248" i="16"/>
  <c r="X197" i="16"/>
  <c r="X247" i="16"/>
  <c r="X244" i="16"/>
  <c r="X243" i="16"/>
  <c r="X125" i="16"/>
  <c r="X31" i="16"/>
  <c r="X246" i="16"/>
  <c r="X193" i="16"/>
  <c r="X175" i="16"/>
  <c r="X242" i="16"/>
  <c r="X241" i="16"/>
  <c r="X57" i="16"/>
  <c r="X56" i="16"/>
  <c r="X240" i="16"/>
  <c r="X239" i="16"/>
  <c r="X238" i="16"/>
  <c r="X152" i="16"/>
  <c r="X130" i="16"/>
  <c r="X237" i="16"/>
  <c r="X65" i="16"/>
  <c r="X236" i="16"/>
  <c r="X3" i="16"/>
  <c r="X10" i="16"/>
  <c r="X235" i="16"/>
  <c r="X234" i="16"/>
  <c r="X192" i="16"/>
  <c r="X177" i="16"/>
  <c r="X156" i="16"/>
  <c r="X233" i="16"/>
  <c r="X16" i="16"/>
  <c r="X232" i="16"/>
  <c r="X40" i="16"/>
  <c r="X17" i="16"/>
  <c r="X231" i="16"/>
  <c r="X157" i="16"/>
  <c r="X158" i="16"/>
  <c r="X23" i="16"/>
  <c r="X32" i="16"/>
  <c r="X72" i="16"/>
  <c r="X155" i="16"/>
  <c r="X21" i="16"/>
  <c r="X230" i="16"/>
  <c r="X229" i="16"/>
  <c r="X228" i="16"/>
  <c r="X161" i="16"/>
  <c r="X227" i="16"/>
  <c r="X226" i="16"/>
  <c r="X225" i="16"/>
  <c r="X133" i="16"/>
  <c r="X80" i="16"/>
  <c r="X160" i="16"/>
  <c r="X28" i="16"/>
  <c r="X224" i="16"/>
  <c r="X149" i="16"/>
  <c r="X186" i="16"/>
  <c r="X43" i="16"/>
  <c r="X223" i="16"/>
  <c r="X222" i="16"/>
  <c r="X221" i="16"/>
  <c r="X220" i="16"/>
  <c r="X219" i="16"/>
  <c r="X218" i="16"/>
  <c r="X217" i="16"/>
  <c r="X216" i="16"/>
  <c r="X215" i="16"/>
  <c r="X214" i="16"/>
  <c r="X213" i="16"/>
  <c r="X176" i="16"/>
  <c r="X148" i="16"/>
  <c r="X212" i="16"/>
  <c r="X170" i="16"/>
  <c r="X182" i="16"/>
  <c r="X211" i="16"/>
  <c r="X165" i="16"/>
  <c r="X210" i="16"/>
  <c r="X179" i="16"/>
  <c r="X9" i="16"/>
  <c r="X132" i="16"/>
  <c r="X209" i="16"/>
  <c r="X208" i="16"/>
  <c r="X171" i="16"/>
  <c r="X207" i="16"/>
  <c r="X147" i="16"/>
  <c r="X206" i="16"/>
  <c r="X205" i="16"/>
  <c r="X151" i="16"/>
  <c r="X127" i="16"/>
  <c r="X33" i="16"/>
  <c r="X36" i="16"/>
  <c r="X172" i="16"/>
  <c r="X204" i="16"/>
  <c r="X121" i="16"/>
  <c r="X185" i="16"/>
  <c r="X24" i="16"/>
  <c r="X25" i="16"/>
  <c r="X66" i="16"/>
  <c r="X183" i="16"/>
  <c r="X173" i="16"/>
  <c r="X26" i="16"/>
  <c r="X42" i="16"/>
  <c r="X29" i="16"/>
  <c r="X50" i="16"/>
  <c r="X51" i="16"/>
  <c r="X120" i="16"/>
  <c r="X7" i="16"/>
  <c r="X8" i="16"/>
  <c r="X73" i="16"/>
  <c r="X15" i="16"/>
  <c r="X169" i="16"/>
  <c r="X71" i="16"/>
  <c r="X62" i="16"/>
  <c r="X131" i="16"/>
  <c r="X13" i="16"/>
  <c r="X124" i="16"/>
  <c r="X12" i="16"/>
  <c r="X181" i="16"/>
  <c r="X19" i="16"/>
  <c r="X4" i="16"/>
  <c r="X5" i="16"/>
  <c r="X6" i="16"/>
  <c r="X180" i="16"/>
  <c r="X14" i="16"/>
  <c r="X18" i="16"/>
  <c r="X286" i="15"/>
  <c r="Y286" i="15" s="1"/>
  <c r="X200" i="15"/>
  <c r="Y200" i="15" s="1"/>
  <c r="X165" i="15"/>
  <c r="Y165" i="15" s="1"/>
  <c r="X285" i="15"/>
  <c r="Y285" i="15" s="1"/>
  <c r="X284" i="15"/>
  <c r="Y284" i="15" s="1"/>
  <c r="X205" i="15"/>
  <c r="Y205" i="15" s="1"/>
  <c r="X199" i="15"/>
  <c r="Y199" i="15" s="1"/>
  <c r="X283" i="15"/>
  <c r="Y283" i="15" s="1"/>
  <c r="X282" i="15"/>
  <c r="Y282" i="15" s="1"/>
  <c r="X281" i="15"/>
  <c r="Y281" i="15" s="1"/>
  <c r="X280" i="15"/>
  <c r="Y280" i="15" s="1"/>
  <c r="X56" i="15"/>
  <c r="Y56" i="15" s="1"/>
  <c r="X279" i="15"/>
  <c r="Y279" i="15" s="1"/>
  <c r="X278" i="15"/>
  <c r="Y278" i="15" s="1"/>
  <c r="X276" i="15"/>
  <c r="Y276" i="15" s="1"/>
  <c r="X198" i="15"/>
  <c r="Y198" i="15" s="1"/>
  <c r="X277" i="15"/>
  <c r="Y277" i="15" s="1"/>
  <c r="X275" i="15"/>
  <c r="Y275" i="15" s="1"/>
  <c r="X274" i="15"/>
  <c r="Y274" i="15" s="1"/>
  <c r="X273" i="15"/>
  <c r="Y273" i="15" s="1"/>
  <c r="X272" i="15"/>
  <c r="Y272" i="15" s="1"/>
  <c r="X177" i="15"/>
  <c r="Y177" i="15" s="1"/>
  <c r="X171" i="15"/>
  <c r="Y171" i="15" s="1"/>
  <c r="X270" i="15"/>
  <c r="Y270" i="15" s="1"/>
  <c r="X219" i="15"/>
  <c r="Y219" i="15" s="1"/>
  <c r="X65" i="15"/>
  <c r="Y65" i="15" s="1"/>
  <c r="X269" i="15"/>
  <c r="Y269" i="15" s="1"/>
  <c r="X268" i="15"/>
  <c r="Y268" i="15" s="1"/>
  <c r="X267" i="15"/>
  <c r="Y267" i="15" s="1"/>
  <c r="X266" i="15"/>
  <c r="Y266" i="15" s="1"/>
  <c r="X215" i="15"/>
  <c r="Y215" i="15" s="1"/>
  <c r="X24" i="15"/>
  <c r="Y24" i="15" s="1"/>
  <c r="X271" i="15"/>
  <c r="Y271" i="15" s="1"/>
  <c r="X265" i="15"/>
  <c r="Y265" i="15" s="1"/>
  <c r="X35" i="15"/>
  <c r="Y35" i="15" s="1"/>
  <c r="X264" i="15"/>
  <c r="Y264" i="15" s="1"/>
  <c r="X221" i="15"/>
  <c r="Y221" i="15" s="1"/>
  <c r="X263" i="15"/>
  <c r="Y263" i="15" s="1"/>
  <c r="X130" i="15"/>
  <c r="Y130" i="15" s="1"/>
  <c r="X262" i="15"/>
  <c r="Y262" i="15" s="1"/>
  <c r="X261" i="15"/>
  <c r="Y261" i="15" s="1"/>
  <c r="X260" i="15"/>
  <c r="Y260" i="15" s="1"/>
  <c r="X259" i="15"/>
  <c r="Y259" i="15" s="1"/>
  <c r="X23" i="15"/>
  <c r="Y23" i="15" s="1"/>
  <c r="X258" i="15"/>
  <c r="Y258" i="15" s="1"/>
  <c r="X218" i="15"/>
  <c r="Y218" i="15" s="1"/>
  <c r="X203" i="15"/>
  <c r="Y203" i="15" s="1"/>
  <c r="X257" i="15"/>
  <c r="Y257" i="15" s="1"/>
  <c r="X170" i="15"/>
  <c r="Y170" i="15" s="1"/>
  <c r="X206" i="15"/>
  <c r="Y206" i="15" s="1"/>
  <c r="X255" i="15"/>
  <c r="Y255" i="15" s="1"/>
  <c r="X254" i="15"/>
  <c r="Y254" i="15" s="1"/>
  <c r="X176" i="15"/>
  <c r="Y176" i="15" s="1"/>
  <c r="X193" i="15"/>
  <c r="Y193" i="15" s="1"/>
  <c r="X253" i="15"/>
  <c r="Y253" i="15" s="1"/>
  <c r="X252" i="15"/>
  <c r="Y252" i="15" s="1"/>
  <c r="X251" i="15"/>
  <c r="Y251" i="15" s="1"/>
  <c r="X154" i="15"/>
  <c r="Y154" i="15" s="1"/>
  <c r="X256" i="15"/>
  <c r="Y256" i="15" s="1"/>
  <c r="X150" i="15"/>
  <c r="Y150" i="15" s="1"/>
  <c r="X184" i="15"/>
  <c r="Y184" i="15" s="1"/>
  <c r="X250" i="15"/>
  <c r="Y250" i="15" s="1"/>
  <c r="X249" i="15"/>
  <c r="Y249" i="15" s="1"/>
  <c r="X248" i="15"/>
  <c r="Y248" i="15" s="1"/>
  <c r="X26" i="15"/>
  <c r="Y26" i="15" s="1"/>
  <c r="X57" i="15"/>
  <c r="Y57" i="15" s="1"/>
  <c r="X175" i="15"/>
  <c r="Y175" i="15" s="1"/>
  <c r="X247" i="15"/>
  <c r="Y247" i="15" s="1"/>
  <c r="X246" i="15"/>
  <c r="Y246" i="15" s="1"/>
  <c r="X211" i="15"/>
  <c r="Y211" i="15" s="1"/>
  <c r="X45" i="15"/>
  <c r="Y45" i="15" s="1"/>
  <c r="X245" i="15"/>
  <c r="Y245" i="15" s="1"/>
  <c r="X243" i="15"/>
  <c r="Y243" i="15" s="1"/>
  <c r="X209" i="15"/>
  <c r="Y209" i="15" s="1"/>
  <c r="X17" i="15"/>
  <c r="Y17" i="15" s="1"/>
  <c r="X15" i="15"/>
  <c r="Y15" i="15" s="1"/>
  <c r="X8" i="15"/>
  <c r="Y8" i="15" s="1"/>
  <c r="X16" i="15"/>
  <c r="Y16" i="15" s="1"/>
  <c r="X167" i="15"/>
  <c r="Y167" i="15" s="1"/>
  <c r="X60" i="15"/>
  <c r="Y60" i="15" s="1"/>
  <c r="X19" i="15"/>
  <c r="Y19" i="15" s="1"/>
  <c r="X169" i="15"/>
  <c r="Y169" i="15" s="1"/>
  <c r="X141" i="15"/>
  <c r="Y141" i="15" s="1"/>
  <c r="X174" i="15"/>
  <c r="Y174" i="15" s="1"/>
  <c r="X44" i="15"/>
  <c r="Y44" i="15" s="1"/>
  <c r="X244" i="15"/>
  <c r="Y244" i="15" s="1"/>
  <c r="X51" i="15"/>
  <c r="Y51" i="15" s="1"/>
  <c r="X242" i="15"/>
  <c r="Y242" i="15" s="1"/>
  <c r="X241" i="15"/>
  <c r="Y241" i="15" s="1"/>
  <c r="X240" i="15"/>
  <c r="Y240" i="15" s="1"/>
  <c r="X151" i="15"/>
  <c r="Y151" i="15" s="1"/>
  <c r="X239" i="15"/>
  <c r="Y239" i="15" s="1"/>
  <c r="X50" i="15"/>
  <c r="Y50" i="15" s="1"/>
  <c r="X238" i="15"/>
  <c r="Y238" i="15" s="1"/>
  <c r="X194" i="15"/>
  <c r="Y194" i="15" s="1"/>
  <c r="X189" i="15"/>
  <c r="Y189" i="15" s="1"/>
  <c r="X237" i="15"/>
  <c r="Y237" i="15" s="1"/>
  <c r="X210" i="15"/>
  <c r="Y210" i="15" s="1"/>
  <c r="X64" i="15"/>
  <c r="Y64" i="15" s="1"/>
  <c r="X220" i="15"/>
  <c r="Y220" i="15" s="1"/>
  <c r="X185" i="15"/>
  <c r="Y185" i="15" s="1"/>
  <c r="X236" i="15"/>
  <c r="Y236" i="15" s="1"/>
  <c r="X235" i="15"/>
  <c r="Y235" i="15" s="1"/>
  <c r="X7" i="15"/>
  <c r="Y7" i="15" s="1"/>
  <c r="X192" i="15"/>
  <c r="Y192" i="15" s="1"/>
  <c r="X233" i="15"/>
  <c r="Y233" i="15" s="1"/>
  <c r="X234" i="15"/>
  <c r="Y234" i="15" s="1"/>
  <c r="X232" i="15"/>
  <c r="Y232" i="15" s="1"/>
  <c r="X47" i="15"/>
  <c r="Y47" i="15" s="1"/>
  <c r="X146" i="15"/>
  <c r="Y146" i="15" s="1"/>
  <c r="X231" i="15"/>
  <c r="Y231" i="15" s="1"/>
  <c r="X204" i="15"/>
  <c r="Y204" i="15" s="1"/>
  <c r="X148" i="15"/>
  <c r="Y148" i="15" s="1"/>
  <c r="X190" i="15"/>
  <c r="Y190" i="15" s="1"/>
  <c r="X230" i="15"/>
  <c r="Y230" i="15" s="1"/>
  <c r="X229" i="15"/>
  <c r="Y229" i="15" s="1"/>
  <c r="X164" i="15"/>
  <c r="Y164" i="15" s="1"/>
  <c r="X166" i="15"/>
  <c r="Y166" i="15" s="1"/>
  <c r="X228" i="15"/>
  <c r="Y228" i="15" s="1"/>
  <c r="X202" i="15"/>
  <c r="Y202" i="15" s="1"/>
  <c r="X186" i="15"/>
  <c r="Y186" i="15" s="1"/>
  <c r="X163" i="15"/>
  <c r="Y163" i="15" s="1"/>
  <c r="X162" i="15"/>
  <c r="Y162" i="15" s="1"/>
  <c r="X201" i="15"/>
  <c r="Y201" i="15" s="1"/>
  <c r="X152" i="15"/>
  <c r="Y152" i="15" s="1"/>
  <c r="X195" i="15"/>
  <c r="Y195" i="15" s="1"/>
  <c r="X58" i="15"/>
  <c r="Y58" i="15" s="1"/>
  <c r="X18" i="15"/>
  <c r="Y18" i="15" s="1"/>
  <c r="X69" i="15"/>
  <c r="Y69" i="15" s="1"/>
  <c r="X5" i="15"/>
  <c r="Y5" i="15" s="1"/>
  <c r="X4" i="15"/>
  <c r="Y4" i="15" s="1"/>
  <c r="X11" i="15"/>
  <c r="Y11" i="15" s="1"/>
  <c r="X191" i="15"/>
  <c r="Y191" i="15" s="1"/>
  <c r="X140" i="15"/>
  <c r="Y140" i="15" s="1"/>
  <c r="X25" i="15"/>
  <c r="Y25" i="15" s="1"/>
  <c r="X12" i="15"/>
  <c r="Y12" i="15" s="1"/>
  <c r="X14" i="15"/>
  <c r="Y14" i="15" s="1"/>
  <c r="X43" i="15"/>
  <c r="Y43" i="15" s="1"/>
  <c r="X31" i="15"/>
  <c r="Y31" i="15" s="1"/>
  <c r="X61" i="15"/>
  <c r="Y61" i="15" s="1"/>
  <c r="X142" i="15"/>
  <c r="Y142" i="15" s="1"/>
  <c r="X27" i="15"/>
  <c r="Y27" i="15" s="1"/>
  <c r="X143" i="15"/>
  <c r="Y143" i="15" s="1"/>
  <c r="X21" i="15"/>
  <c r="Y21" i="15" s="1"/>
  <c r="X168" i="15"/>
  <c r="Y168" i="15" s="1"/>
  <c r="X188" i="15"/>
  <c r="Y188" i="15" s="1"/>
  <c r="X46" i="15"/>
  <c r="Y46" i="15" s="1"/>
  <c r="X29" i="15"/>
  <c r="Y29" i="15" s="1"/>
  <c r="X139" i="15"/>
  <c r="Y139" i="15" s="1"/>
  <c r="X196" i="15"/>
  <c r="Y196" i="15" s="1"/>
  <c r="X9" i="15"/>
  <c r="Y9" i="15" s="1"/>
  <c r="X3" i="15"/>
  <c r="Y3" i="15" s="1"/>
  <c r="X137" i="15"/>
  <c r="Y137" i="15" s="1"/>
  <c r="W99" i="14"/>
  <c r="X99" i="14" s="1"/>
  <c r="W182" i="14"/>
  <c r="X182" i="14" s="1"/>
  <c r="W181" i="14"/>
  <c r="X181" i="14" s="1"/>
  <c r="W180" i="14"/>
  <c r="X180" i="14" s="1"/>
  <c r="W179" i="14"/>
  <c r="X179" i="14" s="1"/>
  <c r="W178" i="14"/>
  <c r="X178" i="14" s="1"/>
  <c r="W117" i="14"/>
  <c r="X117" i="14" s="1"/>
  <c r="W177" i="14"/>
  <c r="X177" i="14" s="1"/>
  <c r="W176" i="14"/>
  <c r="X176" i="14" s="1"/>
  <c r="W175" i="14"/>
  <c r="X175" i="14" s="1"/>
  <c r="W111" i="14"/>
  <c r="X111" i="14" s="1"/>
  <c r="W174" i="14"/>
  <c r="X174" i="14" s="1"/>
  <c r="W173" i="14"/>
  <c r="X173" i="14" s="1"/>
  <c r="W172" i="14"/>
  <c r="X172" i="14" s="1"/>
  <c r="W68" i="14"/>
  <c r="X68" i="14" s="1"/>
  <c r="W6" i="14"/>
  <c r="X6" i="14" s="1"/>
  <c r="W171" i="14"/>
  <c r="X171" i="14" s="1"/>
  <c r="W170" i="14"/>
  <c r="X170" i="14" s="1"/>
  <c r="W169" i="14"/>
  <c r="X169" i="14" s="1"/>
  <c r="W98" i="14"/>
  <c r="X98" i="14" s="1"/>
  <c r="W168" i="14"/>
  <c r="X168" i="14" s="1"/>
  <c r="W167" i="14"/>
  <c r="X167" i="14" s="1"/>
  <c r="W166" i="14"/>
  <c r="X166" i="14" s="1"/>
  <c r="W165" i="14"/>
  <c r="X165" i="14" s="1"/>
  <c r="W86" i="14"/>
  <c r="X86" i="14" s="1"/>
  <c r="W164" i="14"/>
  <c r="X164" i="14" s="1"/>
  <c r="W163" i="14"/>
  <c r="X163" i="14" s="1"/>
  <c r="W162" i="14"/>
  <c r="X162" i="14" s="1"/>
  <c r="W161" i="14"/>
  <c r="X161" i="14" s="1"/>
  <c r="W160" i="14"/>
  <c r="X160" i="14" s="1"/>
  <c r="W159" i="14"/>
  <c r="X159" i="14" s="1"/>
  <c r="W158" i="14"/>
  <c r="X158" i="14" s="1"/>
  <c r="W157" i="14"/>
  <c r="X157" i="14" s="1"/>
  <c r="W19" i="14"/>
  <c r="X19" i="14" s="1"/>
  <c r="W66" i="14"/>
  <c r="X66" i="14" s="1"/>
  <c r="W48" i="14"/>
  <c r="X48" i="14" s="1"/>
  <c r="W83" i="14"/>
  <c r="X83" i="14" s="1"/>
  <c r="W156" i="14"/>
  <c r="X156" i="14" s="1"/>
  <c r="W12" i="14"/>
  <c r="X12" i="14" s="1"/>
  <c r="W155" i="14"/>
  <c r="X155" i="14" s="1"/>
  <c r="W9" i="14"/>
  <c r="X9" i="14" s="1"/>
  <c r="W120" i="14"/>
  <c r="X120" i="14" s="1"/>
  <c r="W112" i="14"/>
  <c r="X112" i="14" s="1"/>
  <c r="W34" i="14"/>
  <c r="X34" i="14" s="1"/>
  <c r="W109" i="14"/>
  <c r="X109" i="14" s="1"/>
  <c r="W119" i="14"/>
  <c r="X119" i="14" s="1"/>
  <c r="W53" i="14"/>
  <c r="X53" i="14" s="1"/>
  <c r="W154" i="14"/>
  <c r="X154" i="14" s="1"/>
  <c r="W105" i="14"/>
  <c r="X105" i="14" s="1"/>
  <c r="W153" i="14"/>
  <c r="X153" i="14" s="1"/>
  <c r="W29" i="14"/>
  <c r="X29" i="14" s="1"/>
  <c r="W33" i="14"/>
  <c r="X33" i="14" s="1"/>
  <c r="W118" i="14"/>
  <c r="X118" i="14" s="1"/>
  <c r="W152" i="14"/>
  <c r="X152" i="14" s="1"/>
  <c r="W31" i="14"/>
  <c r="X31" i="14" s="1"/>
  <c r="W151" i="14"/>
  <c r="X151" i="14" s="1"/>
  <c r="W150" i="14"/>
  <c r="X150" i="14" s="1"/>
  <c r="W97" i="14"/>
  <c r="X97" i="14" s="1"/>
  <c r="W62" i="14"/>
  <c r="X62" i="14" s="1"/>
  <c r="W149" i="14"/>
  <c r="X149" i="14" s="1"/>
  <c r="W148" i="14"/>
  <c r="X148" i="14" s="1"/>
  <c r="W147" i="14"/>
  <c r="X147" i="14" s="1"/>
  <c r="W121" i="14"/>
  <c r="X121" i="14" s="1"/>
  <c r="W116" i="14"/>
  <c r="X116" i="14" s="1"/>
  <c r="W146" i="14"/>
  <c r="X146" i="14" s="1"/>
  <c r="W145" i="14"/>
  <c r="X145" i="14" s="1"/>
  <c r="W144" i="14"/>
  <c r="X144" i="14" s="1"/>
  <c r="W143" i="14"/>
  <c r="X143" i="14" s="1"/>
  <c r="W142" i="14"/>
  <c r="X142" i="14" s="1"/>
  <c r="W141" i="14"/>
  <c r="X141" i="14" s="1"/>
  <c r="W140" i="14"/>
  <c r="X140" i="14" s="1"/>
  <c r="W115" i="14"/>
  <c r="X115" i="14" s="1"/>
  <c r="W114" i="14"/>
  <c r="X114" i="14" s="1"/>
  <c r="W22" i="14"/>
  <c r="X22" i="14" s="1"/>
  <c r="W139" i="14"/>
  <c r="X139" i="14" s="1"/>
  <c r="W138" i="14"/>
  <c r="X138" i="14" s="1"/>
  <c r="W137" i="14"/>
  <c r="X137" i="14" s="1"/>
  <c r="W10" i="14"/>
  <c r="X10" i="14" s="1"/>
  <c r="W92" i="14"/>
  <c r="X92" i="14" s="1"/>
  <c r="W28" i="14"/>
  <c r="X28" i="14" s="1"/>
  <c r="W136" i="14"/>
  <c r="X136" i="14" s="1"/>
  <c r="W135" i="14"/>
  <c r="X135" i="14" s="1"/>
  <c r="W95" i="14"/>
  <c r="X95" i="14" s="1"/>
  <c r="W134" i="14"/>
  <c r="X134" i="14" s="1"/>
  <c r="W64" i="14"/>
  <c r="X64" i="14" s="1"/>
  <c r="W133" i="14"/>
  <c r="X133" i="14" s="1"/>
  <c r="W132" i="14"/>
  <c r="X132" i="14" s="1"/>
  <c r="W79" i="14"/>
  <c r="X79" i="14" s="1"/>
  <c r="W131" i="14"/>
  <c r="X131" i="14" s="1"/>
  <c r="W113" i="14"/>
  <c r="X113" i="14" s="1"/>
  <c r="W130" i="14"/>
  <c r="X130" i="14" s="1"/>
  <c r="W103" i="14"/>
  <c r="X103" i="14" s="1"/>
  <c r="W129" i="14"/>
  <c r="X129" i="14" s="1"/>
  <c r="W107" i="14"/>
  <c r="X107" i="14" s="1"/>
  <c r="W110" i="14"/>
  <c r="X110" i="14" s="1"/>
  <c r="W94" i="14"/>
  <c r="X94" i="14" s="1"/>
  <c r="W15" i="14"/>
  <c r="X15" i="14" s="1"/>
  <c r="W128" i="14"/>
  <c r="X128" i="14" s="1"/>
  <c r="W127" i="14"/>
  <c r="X127" i="14" s="1"/>
  <c r="W88" i="14"/>
  <c r="X88" i="14" s="1"/>
  <c r="W108" i="14"/>
  <c r="X108" i="14" s="1"/>
  <c r="W85" i="14"/>
  <c r="X85" i="14" s="1"/>
  <c r="W91" i="14"/>
  <c r="X91" i="14" s="1"/>
  <c r="W4" i="14"/>
  <c r="X4" i="14" s="1"/>
  <c r="W101" i="14"/>
  <c r="X101" i="14" s="1"/>
  <c r="W21" i="14"/>
  <c r="X21" i="14" s="1"/>
  <c r="W126" i="14"/>
  <c r="X126" i="14" s="1"/>
  <c r="W78" i="14"/>
  <c r="X78" i="14" s="1"/>
  <c r="W93" i="14"/>
  <c r="X93" i="14" s="1"/>
  <c r="W125" i="14"/>
  <c r="X125" i="14" s="1"/>
  <c r="W124" i="14"/>
  <c r="X124" i="14" s="1"/>
  <c r="W11" i="14"/>
  <c r="X11" i="14" s="1"/>
  <c r="W84" i="14"/>
  <c r="X84" i="14" s="1"/>
  <c r="W25" i="14"/>
  <c r="X25" i="14" s="1"/>
  <c r="W123" i="14"/>
  <c r="X123" i="14" s="1"/>
  <c r="W5" i="14"/>
  <c r="X5" i="14" s="1"/>
  <c r="W81" i="14"/>
  <c r="X81" i="14" s="1"/>
  <c r="W14" i="14"/>
  <c r="X14" i="14" s="1"/>
  <c r="W80" i="14"/>
  <c r="X80" i="14" s="1"/>
  <c r="W100" i="14"/>
  <c r="X100" i="14" s="1"/>
  <c r="W76" i="14"/>
  <c r="X76" i="14" s="1"/>
  <c r="W8" i="14"/>
  <c r="X8" i="14" s="1"/>
  <c r="W3" i="14"/>
  <c r="X3" i="14" s="1"/>
  <c r="W222" i="13"/>
  <c r="X222" i="13" s="1"/>
  <c r="W221" i="13"/>
  <c r="X221" i="13" s="1"/>
  <c r="W215" i="13"/>
  <c r="X215" i="13" s="1"/>
  <c r="W121" i="13"/>
  <c r="X121" i="13" s="1"/>
  <c r="W214" i="13"/>
  <c r="X214" i="13" s="1"/>
  <c r="W96" i="13"/>
  <c r="X96" i="13" s="1"/>
  <c r="W14" i="13"/>
  <c r="X14" i="13" s="1"/>
  <c r="W217" i="13"/>
  <c r="X217" i="13" s="1"/>
  <c r="W129" i="13"/>
  <c r="X129" i="13" s="1"/>
  <c r="W216" i="13"/>
  <c r="X216" i="13" s="1"/>
  <c r="W143" i="13"/>
  <c r="X143" i="13" s="1"/>
  <c r="W213" i="13"/>
  <c r="X213" i="13" s="1"/>
  <c r="W212" i="13"/>
  <c r="X212" i="13" s="1"/>
  <c r="W142" i="13"/>
  <c r="X142" i="13" s="1"/>
  <c r="W211" i="13"/>
  <c r="X211" i="13" s="1"/>
  <c r="W210" i="13"/>
  <c r="X210" i="13" s="1"/>
  <c r="W209" i="13"/>
  <c r="X209" i="13" s="1"/>
  <c r="W208" i="13"/>
  <c r="X208" i="13" s="1"/>
  <c r="W207" i="13"/>
  <c r="X207" i="13" s="1"/>
  <c r="W206" i="13"/>
  <c r="X206" i="13" s="1"/>
  <c r="W125" i="13"/>
  <c r="X125" i="13" s="1"/>
  <c r="W205" i="13"/>
  <c r="X205" i="13" s="1"/>
  <c r="W204" i="13"/>
  <c r="X204" i="13" s="1"/>
  <c r="W21" i="13"/>
  <c r="X21" i="13" s="1"/>
  <c r="W22" i="13"/>
  <c r="X22" i="13" s="1"/>
  <c r="W117" i="13"/>
  <c r="X117" i="13" s="1"/>
  <c r="W203" i="13"/>
  <c r="X203" i="13" s="1"/>
  <c r="W18" i="13"/>
  <c r="X18" i="13" s="1"/>
  <c r="W162" i="13"/>
  <c r="X162" i="13" s="1"/>
  <c r="W199" i="13"/>
  <c r="X199" i="13" s="1"/>
  <c r="W198" i="13"/>
  <c r="X198" i="13" s="1"/>
  <c r="W202" i="13"/>
  <c r="X202" i="13" s="1"/>
  <c r="W197" i="13"/>
  <c r="X197" i="13" s="1"/>
  <c r="W196" i="13"/>
  <c r="X196" i="13" s="1"/>
  <c r="W195" i="13"/>
  <c r="X195" i="13" s="1"/>
  <c r="W201" i="13"/>
  <c r="X201" i="13" s="1"/>
  <c r="W154" i="13"/>
  <c r="X154" i="13" s="1"/>
  <c r="W194" i="13"/>
  <c r="X194" i="13" s="1"/>
  <c r="W156" i="13"/>
  <c r="X156" i="13" s="1"/>
  <c r="W193" i="13"/>
  <c r="X193" i="13" s="1"/>
  <c r="W192" i="13"/>
  <c r="X192" i="13" s="1"/>
  <c r="W150" i="13"/>
  <c r="X150" i="13" s="1"/>
  <c r="W47" i="13"/>
  <c r="X47" i="13" s="1"/>
  <c r="W48" i="13"/>
  <c r="X48" i="13" s="1"/>
  <c r="W40" i="13"/>
  <c r="X40" i="13" s="1"/>
  <c r="W200" i="13"/>
  <c r="X200" i="13" s="1"/>
  <c r="W133" i="13"/>
  <c r="X133" i="13" s="1"/>
  <c r="W191" i="13"/>
  <c r="X191" i="13" s="1"/>
  <c r="W136" i="13"/>
  <c r="X136" i="13" s="1"/>
  <c r="W190" i="13"/>
  <c r="X190" i="13" s="1"/>
  <c r="W140" i="13"/>
  <c r="X140" i="13" s="1"/>
  <c r="W189" i="13"/>
  <c r="X189" i="13" s="1"/>
  <c r="W188" i="13"/>
  <c r="X188" i="13" s="1"/>
  <c r="W187" i="13"/>
  <c r="X187" i="13" s="1"/>
  <c r="W186" i="13"/>
  <c r="X186" i="13" s="1"/>
  <c r="W158" i="13"/>
  <c r="X158" i="13" s="1"/>
  <c r="W185" i="13"/>
  <c r="X185" i="13" s="1"/>
  <c r="W155" i="13"/>
  <c r="X155" i="13" s="1"/>
  <c r="W184" i="13"/>
  <c r="X184" i="13" s="1"/>
  <c r="W183" i="13"/>
  <c r="X183" i="13" s="1"/>
  <c r="W182" i="13"/>
  <c r="X182" i="13" s="1"/>
  <c r="W153" i="13"/>
  <c r="X153" i="13" s="1"/>
  <c r="W152" i="13"/>
  <c r="X152" i="13" s="1"/>
  <c r="W114" i="13"/>
  <c r="X114" i="13" s="1"/>
  <c r="W123" i="13"/>
  <c r="X123" i="13" s="1"/>
  <c r="W10" i="13"/>
  <c r="X10" i="13" s="1"/>
  <c r="W181" i="13"/>
  <c r="X181" i="13" s="1"/>
  <c r="W43" i="13"/>
  <c r="X43" i="13" s="1"/>
  <c r="W26" i="13"/>
  <c r="X26" i="13" s="1"/>
  <c r="W180" i="13"/>
  <c r="X180" i="13" s="1"/>
  <c r="W120" i="13"/>
  <c r="X120" i="13" s="1"/>
  <c r="W122" i="13"/>
  <c r="X122" i="13" s="1"/>
  <c r="W179" i="13"/>
  <c r="X179" i="13" s="1"/>
  <c r="W97" i="13"/>
  <c r="X97" i="13" s="1"/>
  <c r="W151" i="13"/>
  <c r="X151" i="13" s="1"/>
  <c r="W12" i="13"/>
  <c r="X12" i="13" s="1"/>
  <c r="W148" i="13"/>
  <c r="X148" i="13" s="1"/>
  <c r="W178" i="13"/>
  <c r="X178" i="13" s="1"/>
  <c r="W116" i="13"/>
  <c r="X116" i="13" s="1"/>
  <c r="W177" i="13"/>
  <c r="X177" i="13" s="1"/>
  <c r="W176" i="13"/>
  <c r="X176" i="13" s="1"/>
  <c r="W175" i="13"/>
  <c r="X175" i="13" s="1"/>
  <c r="W139" i="13"/>
  <c r="X139" i="13" s="1"/>
  <c r="W13" i="13"/>
  <c r="X13" i="13" s="1"/>
  <c r="W149" i="13"/>
  <c r="X149" i="13" s="1"/>
  <c r="W138" i="13"/>
  <c r="X138" i="13" s="1"/>
  <c r="W16" i="13"/>
  <c r="X16" i="13" s="1"/>
  <c r="W174" i="13"/>
  <c r="X174" i="13" s="1"/>
  <c r="W137" i="13"/>
  <c r="X137" i="13" s="1"/>
  <c r="W11" i="13"/>
  <c r="X11" i="13" s="1"/>
  <c r="W128" i="13"/>
  <c r="X128" i="13" s="1"/>
  <c r="W35" i="13"/>
  <c r="X35" i="13" s="1"/>
  <c r="W115" i="13"/>
  <c r="X115" i="13" s="1"/>
  <c r="W173" i="13"/>
  <c r="X173" i="13" s="1"/>
  <c r="W98" i="13"/>
  <c r="X98" i="13" s="1"/>
  <c r="W147" i="13"/>
  <c r="X147" i="13" s="1"/>
  <c r="W172" i="13"/>
  <c r="X172" i="13" s="1"/>
  <c r="W106" i="13"/>
  <c r="X106" i="13" s="1"/>
  <c r="W171" i="13"/>
  <c r="X171" i="13" s="1"/>
  <c r="W170" i="13"/>
  <c r="X170" i="13" s="1"/>
  <c r="W169" i="13"/>
  <c r="X169" i="13" s="1"/>
  <c r="W146" i="13"/>
  <c r="X146" i="13" s="1"/>
  <c r="W112" i="13"/>
  <c r="X112" i="13" s="1"/>
  <c r="W95" i="13"/>
  <c r="X95" i="13" s="1"/>
  <c r="W92" i="13"/>
  <c r="X92" i="13" s="1"/>
  <c r="W93" i="13"/>
  <c r="X93" i="13" s="1"/>
  <c r="W145" i="13"/>
  <c r="X145" i="13" s="1"/>
  <c r="W131" i="13"/>
  <c r="X131" i="13" s="1"/>
  <c r="W109" i="13"/>
  <c r="X109" i="13" s="1"/>
  <c r="W130" i="13"/>
  <c r="X130" i="13" s="1"/>
  <c r="W5" i="13"/>
  <c r="X5" i="13" s="1"/>
  <c r="W134" i="13"/>
  <c r="X134" i="13" s="1"/>
  <c r="W168" i="13"/>
  <c r="X168" i="13" s="1"/>
  <c r="W111" i="13"/>
  <c r="X111" i="13" s="1"/>
  <c r="X7" i="13"/>
  <c r="W167" i="13"/>
  <c r="X167" i="13" s="1"/>
  <c r="W108" i="13"/>
  <c r="X108" i="13" s="1"/>
  <c r="W6" i="13"/>
  <c r="X6" i="13" s="1"/>
  <c r="W3" i="13"/>
  <c r="X3" i="13" s="1"/>
  <c r="W8" i="13"/>
  <c r="X8" i="13" s="1"/>
  <c r="W30" i="13"/>
  <c r="X30" i="13" s="1"/>
  <c r="W135" i="13"/>
  <c r="X135" i="13" s="1"/>
  <c r="X4" i="13"/>
  <c r="Z120" i="2" l="1"/>
  <c r="Y162" i="2"/>
  <c r="Y215" i="2"/>
  <c r="Y142" i="2"/>
  <c r="Y10" i="2"/>
  <c r="X164" i="2"/>
  <c r="X140" i="2"/>
  <c r="X165" i="2"/>
  <c r="Y165" i="2" s="1"/>
  <c r="X141" i="2"/>
  <c r="Y8" i="2" s="1"/>
  <c r="X178" i="2"/>
  <c r="X216" i="2"/>
  <c r="X217" i="2"/>
  <c r="X218" i="2"/>
  <c r="X51" i="2"/>
  <c r="X9" i="2"/>
  <c r="X121" i="2"/>
  <c r="X219" i="2"/>
  <c r="X221" i="2"/>
  <c r="X122" i="2"/>
  <c r="X222" i="2"/>
  <c r="X124" i="2"/>
  <c r="X185" i="2"/>
  <c r="X220" i="2"/>
  <c r="X148" i="2"/>
  <c r="X180" i="2"/>
  <c r="X149" i="2"/>
  <c r="X144" i="2"/>
  <c r="X190" i="2"/>
  <c r="X170" i="2"/>
  <c r="X183" i="2"/>
  <c r="X223" i="2"/>
  <c r="X19" i="2"/>
  <c r="X5" i="2"/>
  <c r="X224" i="2"/>
  <c r="X18" i="2"/>
  <c r="X225" i="2"/>
  <c r="X186" i="2"/>
  <c r="X34" i="2"/>
  <c r="X179" i="2"/>
  <c r="X167" i="2"/>
  <c r="X23" i="2"/>
  <c r="X125" i="2"/>
  <c r="X7" i="2"/>
  <c r="X3" i="2"/>
  <c r="X226" i="2"/>
  <c r="X227" i="2"/>
  <c r="X168" i="2"/>
  <c r="X147" i="2"/>
  <c r="X150" i="2"/>
  <c r="X191" i="2"/>
  <c r="X171" i="2"/>
  <c r="X175" i="2"/>
  <c r="X126" i="2"/>
  <c r="X184" i="2"/>
  <c r="X152" i="2"/>
  <c r="X39" i="2"/>
  <c r="X174" i="2"/>
  <c r="X181" i="2"/>
  <c r="X229" i="2"/>
  <c r="X13" i="2"/>
  <c r="X230" i="2"/>
  <c r="X189" i="2"/>
  <c r="X188" i="2"/>
  <c r="X187" i="2"/>
  <c r="X195" i="2"/>
  <c r="X192" i="2"/>
  <c r="X231" i="2"/>
  <c r="X233" i="2"/>
  <c r="X12" i="2"/>
  <c r="Y17" i="2" s="1"/>
  <c r="X234" i="2"/>
  <c r="X208" i="2"/>
  <c r="X153" i="2"/>
  <c r="X4" i="2"/>
  <c r="X232" i="2"/>
  <c r="X197" i="2"/>
  <c r="Y68" i="2" s="1"/>
  <c r="X235" i="2"/>
  <c r="X199" i="2"/>
  <c r="X146" i="2"/>
  <c r="X182" i="2"/>
  <c r="X193" i="2"/>
  <c r="X228" i="2"/>
  <c r="X236" i="2"/>
  <c r="Y172" i="2" s="1"/>
  <c r="X6" i="2"/>
  <c r="X238" i="2"/>
  <c r="X198" i="2"/>
  <c r="Y15" i="2" s="1"/>
  <c r="X239" i="2"/>
  <c r="X237" i="2"/>
  <c r="Y176" i="2" s="1"/>
  <c r="X241" i="2"/>
  <c r="X242" i="2"/>
  <c r="X194" i="2"/>
  <c r="X240" i="2"/>
  <c r="Y204" i="2" s="1"/>
  <c r="X243" i="2"/>
  <c r="X244" i="2"/>
  <c r="X200" i="2"/>
  <c r="X128" i="2"/>
  <c r="X14" i="2"/>
  <c r="X245" i="2"/>
  <c r="X173" i="2"/>
  <c r="X246" i="2"/>
  <c r="Y72" i="2" s="1"/>
  <c r="X247" i="2"/>
  <c r="X249" i="2"/>
  <c r="X250" i="2"/>
  <c r="X248" i="2"/>
  <c r="Y214" i="2" s="1"/>
  <c r="X253" i="2"/>
  <c r="X196" i="2"/>
  <c r="X254" i="2"/>
  <c r="X251" i="2"/>
  <c r="X41" i="2"/>
  <c r="X36" i="2"/>
  <c r="X252" i="2"/>
  <c r="X255" i="2"/>
  <c r="X256" i="2"/>
  <c r="X257" i="2"/>
  <c r="X258" i="2"/>
  <c r="X259" i="2"/>
  <c r="X260" i="2"/>
  <c r="X261" i="2"/>
  <c r="X262" i="2"/>
  <c r="X143" i="2"/>
  <c r="Y166" i="2" s="1"/>
  <c r="X263" i="2"/>
  <c r="X265" i="2"/>
  <c r="X267" i="2"/>
  <c r="Y120" i="2"/>
  <c r="Y225" i="2" l="1"/>
  <c r="Y233" i="2"/>
  <c r="Y150" i="2"/>
  <c r="Y39" i="2"/>
  <c r="Y224" i="2"/>
  <c r="Y170" i="2"/>
  <c r="Y180" i="2"/>
  <c r="Y124" i="2"/>
  <c r="Y219" i="2"/>
  <c r="Y258" i="2"/>
  <c r="Y252" i="2"/>
  <c r="Y230" i="2"/>
  <c r="Y125" i="2"/>
  <c r="Y195" i="2"/>
  <c r="Y185" i="2"/>
  <c r="Y227" i="2"/>
  <c r="Y183" i="2"/>
  <c r="Y149" i="2"/>
  <c r="Y218" i="2"/>
  <c r="Y178" i="2"/>
  <c r="Y164" i="2"/>
  <c r="Y191" i="2"/>
  <c r="Y254" i="2"/>
  <c r="Y141" i="2"/>
  <c r="Y51" i="2"/>
  <c r="Y12" i="2"/>
  <c r="Y226" i="2"/>
  <c r="Y126" i="2"/>
  <c r="Y173" i="2"/>
  <c r="Y167" i="2"/>
  <c r="Y216" i="2"/>
  <c r="Y193" i="2"/>
  <c r="Y187" i="2"/>
  <c r="Y19" i="2"/>
  <c r="Y217" i="2"/>
  <c r="Y3" i="2"/>
  <c r="Y5" i="2"/>
  <c r="Y236" i="2"/>
  <c r="Y184" i="2"/>
  <c r="Y140" i="2"/>
  <c r="Y261" i="2"/>
  <c r="Y257" i="2"/>
  <c r="Y36" i="2"/>
  <c r="Y262" i="2"/>
  <c r="Y186" i="2"/>
  <c r="Y221" i="2"/>
  <c r="Y253" i="2"/>
  <c r="Y211" i="2"/>
  <c r="Y250" i="2"/>
  <c r="Y6" i="2"/>
  <c r="Y151" i="2"/>
  <c r="Y200" i="2"/>
  <c r="Y234" i="2"/>
  <c r="Y194" i="2"/>
  <c r="Y238" i="2"/>
  <c r="Y239" i="2"/>
  <c r="Y198" i="2"/>
  <c r="Y208" i="2"/>
  <c r="Y188" i="2"/>
  <c r="Y228" i="2"/>
  <c r="Y189" i="2"/>
  <c r="Y4" i="2"/>
  <c r="Y174" i="2"/>
  <c r="Y181" i="2"/>
  <c r="Y179" i="2"/>
  <c r="Y128" i="2"/>
  <c r="Y265" i="2"/>
  <c r="Y267" i="2"/>
  <c r="Y263" i="2"/>
  <c r="Y260" i="2"/>
  <c r="Y256" i="2"/>
  <c r="Y41" i="2"/>
  <c r="Y199" i="2"/>
  <c r="Y196" i="2"/>
  <c r="Y26" i="2"/>
  <c r="Y249" i="2"/>
  <c r="Y25" i="2"/>
  <c r="Y245" i="2"/>
  <c r="Y243" i="2"/>
  <c r="Y244" i="2"/>
  <c r="Y241" i="2"/>
  <c r="Y242" i="2"/>
  <c r="Y152" i="2"/>
  <c r="Y235" i="2"/>
  <c r="Y182" i="2"/>
  <c r="Y192" i="2"/>
  <c r="Y229" i="2"/>
  <c r="Y175" i="2"/>
  <c r="Y153" i="2"/>
  <c r="Y13" i="2"/>
  <c r="Y122" i="2"/>
  <c r="Y147" i="2"/>
  <c r="Y23" i="2"/>
  <c r="Y190" i="2"/>
  <c r="Y148" i="2"/>
  <c r="Y222" i="2"/>
  <c r="Y144" i="2"/>
  <c r="Y9" i="2"/>
  <c r="Y121" i="2"/>
  <c r="Y143" i="2"/>
  <c r="Y171" i="2"/>
  <c r="Y259" i="2"/>
  <c r="Y255" i="2"/>
  <c r="Y251" i="2"/>
  <c r="Y248" i="2"/>
  <c r="Y246" i="2"/>
  <c r="Y247" i="2"/>
  <c r="Y232" i="2"/>
  <c r="Y14" i="2"/>
  <c r="Y240" i="2"/>
  <c r="Y237" i="2"/>
  <c r="Y197" i="2"/>
  <c r="Y168" i="2"/>
  <c r="Y231" i="2"/>
  <c r="Y146" i="2"/>
  <c r="Y7" i="2"/>
  <c r="Y34" i="2"/>
  <c r="Y223" i="2"/>
  <c r="Y18" i="2"/>
  <c r="Y220" i="2"/>
  <c r="Y207" i="17"/>
  <c r="Y231" i="16"/>
  <c r="Z264" i="15"/>
  <c r="Y99" i="14"/>
  <c r="Y140" i="13"/>
  <c r="Z173" i="2"/>
  <c r="Y182" i="14" l="1"/>
  <c r="Y181" i="14"/>
  <c r="Y180" i="14"/>
  <c r="Y179" i="14"/>
  <c r="Y178" i="14"/>
  <c r="Y222" i="13"/>
  <c r="Y189" i="13"/>
  <c r="Y188" i="13"/>
  <c r="Y187" i="13"/>
  <c r="Y186" i="13"/>
  <c r="Z200" i="2"/>
  <c r="Z239" i="2"/>
  <c r="Z245" i="2"/>
  <c r="Z247" i="2"/>
  <c r="Z250" i="2"/>
  <c r="Y117" i="14"/>
  <c r="Y177" i="14"/>
  <c r="Y153" i="13"/>
  <c r="Y221" i="13"/>
  <c r="Z194" i="2"/>
  <c r="Z187" i="2"/>
  <c r="Y176" i="14"/>
  <c r="Y215" i="13"/>
  <c r="Z193" i="2"/>
  <c r="Z228" i="2"/>
  <c r="Y206" i="17"/>
  <c r="Y118" i="17"/>
  <c r="Y205" i="17"/>
  <c r="Y204" i="17"/>
  <c r="Y135" i="17"/>
  <c r="Y232" i="16"/>
  <c r="Y157" i="16"/>
  <c r="Y255" i="16"/>
  <c r="Y254" i="16"/>
  <c r="Z218" i="15"/>
  <c r="Z261" i="15"/>
  <c r="Z258" i="15"/>
  <c r="Z169" i="15"/>
  <c r="Z247" i="15"/>
  <c r="Y134" i="17" l="1"/>
  <c r="Y196" i="16"/>
  <c r="Z203" i="15"/>
  <c r="Y26" i="17" l="1"/>
  <c r="Y40" i="16"/>
  <c r="Z19" i="15"/>
  <c r="Y203" i="17"/>
  <c r="Y253" i="16"/>
  <c r="Z271" i="15"/>
  <c r="Y202" i="17"/>
  <c r="Y195" i="16"/>
  <c r="Z221" i="15"/>
  <c r="Y106" i="17"/>
  <c r="Y158" i="16"/>
  <c r="Z167" i="15"/>
  <c r="Y107" i="17"/>
  <c r="Y167" i="16"/>
  <c r="Z170" i="15"/>
  <c r="Y7" i="13" l="1"/>
  <c r="Y201" i="17"/>
  <c r="Y212" i="16"/>
  <c r="Z233" i="15"/>
  <c r="Y95" i="17"/>
  <c r="Y147" i="16"/>
  <c r="Z163" i="15"/>
  <c r="Y127" i="17"/>
  <c r="Y184" i="16"/>
  <c r="Z228" i="15"/>
  <c r="Y175" i="14"/>
  <c r="Y172" i="13"/>
  <c r="Z220" i="2"/>
  <c r="Y23" i="17"/>
  <c r="Y23" i="16"/>
  <c r="Z44" i="15"/>
  <c r="Y111" i="14"/>
  <c r="Y152" i="13"/>
  <c r="Z181" i="2"/>
  <c r="Y174" i="14"/>
  <c r="Y121" i="13"/>
  <c r="Z246" i="2"/>
  <c r="Y173" i="14"/>
  <c r="Y214" i="13"/>
  <c r="Z267" i="2"/>
  <c r="Y172" i="14"/>
  <c r="Y182" i="13"/>
  <c r="Z223" i="2"/>
  <c r="Y200" i="17" l="1"/>
  <c r="Y252" i="16"/>
  <c r="Z241" i="15"/>
  <c r="Y199" i="17" l="1"/>
  <c r="Y28" i="16"/>
  <c r="Z286" i="15"/>
  <c r="Y126" i="17"/>
  <c r="Y217" i="16"/>
  <c r="Z200" i="15"/>
  <c r="Y94" i="17"/>
  <c r="Y124" i="16"/>
  <c r="Z165" i="15"/>
  <c r="Y198" i="17"/>
  <c r="Y251" i="16"/>
  <c r="Z259" i="15"/>
  <c r="Y197" i="17"/>
  <c r="Y250" i="16"/>
  <c r="Z231" i="15"/>
  <c r="Y139" i="17"/>
  <c r="Y216" i="16"/>
  <c r="Z229" i="15"/>
  <c r="Y76" i="14" l="1"/>
  <c r="Y100" i="14"/>
  <c r="Y80" i="14"/>
  <c r="Y81" i="14"/>
  <c r="Y124" i="14"/>
  <c r="Y5" i="14"/>
  <c r="Y11" i="14"/>
  <c r="Y4" i="14"/>
  <c r="Y126" i="14"/>
  <c r="Y125" i="14"/>
  <c r="Y88" i="14"/>
  <c r="Y94" i="14"/>
  <c r="Y93" i="14"/>
  <c r="Y21" i="14"/>
  <c r="Y91" i="14"/>
  <c r="Y8" i="14"/>
  <c r="Y101" i="14"/>
  <c r="Y78" i="14"/>
  <c r="Y127" i="14"/>
  <c r="Y128" i="14"/>
  <c r="Y15" i="14"/>
  <c r="Y14" i="14"/>
  <c r="Y110" i="14"/>
  <c r="Y107" i="14"/>
  <c r="Y131" i="14"/>
  <c r="Y133" i="14"/>
  <c r="Y129" i="14"/>
  <c r="Y123" i="14"/>
  <c r="Y25" i="14"/>
  <c r="Y85" i="14"/>
  <c r="Y103" i="14"/>
  <c r="Y134" i="14"/>
  <c r="Y130" i="14"/>
  <c r="Y84" i="14"/>
  <c r="Y79" i="14"/>
  <c r="Y108" i="14"/>
  <c r="Y132" i="14"/>
  <c r="Y113" i="14"/>
  <c r="Y95" i="14"/>
  <c r="Y135" i="14"/>
  <c r="Y136" i="14"/>
  <c r="Y28" i="14"/>
  <c r="Y92" i="14"/>
  <c r="Y10" i="14"/>
  <c r="Y137" i="14"/>
  <c r="Y64" i="14"/>
  <c r="Y138" i="14"/>
  <c r="Y139" i="14"/>
  <c r="Y22" i="14"/>
  <c r="Y114" i="14"/>
  <c r="Y115" i="14"/>
  <c r="Y140" i="14"/>
  <c r="Y141" i="14"/>
  <c r="Y142" i="14"/>
  <c r="Y143" i="14"/>
  <c r="Y144" i="14"/>
  <c r="Y145" i="14"/>
  <c r="Y146" i="14"/>
  <c r="Y116" i="14"/>
  <c r="Y121" i="14"/>
  <c r="Y147" i="14"/>
  <c r="Y148" i="14"/>
  <c r="Y149" i="14"/>
  <c r="Y62" i="14"/>
  <c r="Y97" i="14"/>
  <c r="Y150" i="14"/>
  <c r="Y151" i="14"/>
  <c r="Y31" i="14"/>
  <c r="Y152" i="14"/>
  <c r="Y118" i="14"/>
  <c r="Y33" i="14"/>
  <c r="Y29" i="14"/>
  <c r="Y153" i="14"/>
  <c r="Y105" i="14"/>
  <c r="Y154" i="14"/>
  <c r="Y53" i="14"/>
  <c r="Y119" i="14"/>
  <c r="Y109" i="14"/>
  <c r="Y34" i="14"/>
  <c r="Y112" i="14"/>
  <c r="Y120" i="14"/>
  <c r="Y9" i="14"/>
  <c r="Y155" i="14"/>
  <c r="Y12" i="14"/>
  <c r="Y156" i="14"/>
  <c r="Y83" i="14"/>
  <c r="Y48" i="14"/>
  <c r="Y66" i="14"/>
  <c r="Y19" i="14"/>
  <c r="Y157" i="14"/>
  <c r="Y158" i="14"/>
  <c r="Y159" i="14"/>
  <c r="Y160" i="14"/>
  <c r="Y161" i="14"/>
  <c r="Y162" i="14"/>
  <c r="Y163" i="14"/>
  <c r="Y164" i="14"/>
  <c r="Y86" i="14"/>
  <c r="Y165" i="14"/>
  <c r="Y166" i="14"/>
  <c r="Y167" i="14"/>
  <c r="Y168" i="14"/>
  <c r="Y98" i="14"/>
  <c r="Y169" i="14"/>
  <c r="Y170" i="14"/>
  <c r="Y171" i="14"/>
  <c r="Y6" i="14"/>
  <c r="Y68" i="14"/>
  <c r="Z3" i="15"/>
  <c r="Z29" i="15"/>
  <c r="Z143" i="15"/>
  <c r="Z196" i="15"/>
  <c r="Z137" i="15"/>
  <c r="Z139" i="15"/>
  <c r="Z188" i="15"/>
  <c r="Z69" i="15"/>
  <c r="Z46" i="15"/>
  <c r="Z12" i="15"/>
  <c r="Z14" i="15"/>
  <c r="Z61" i="15"/>
  <c r="Z27" i="15"/>
  <c r="Z4" i="15"/>
  <c r="Z142" i="15"/>
  <c r="Z162" i="15"/>
  <c r="Z191" i="15"/>
  <c r="Z25" i="15"/>
  <c r="Z140" i="15"/>
  <c r="Z186" i="15"/>
  <c r="Z31" i="15"/>
  <c r="Z18" i="15"/>
  <c r="Z21" i="15"/>
  <c r="Z5" i="15"/>
  <c r="Z236" i="15"/>
  <c r="Z202" i="15"/>
  <c r="Z201" i="15"/>
  <c r="Z141" i="15"/>
  <c r="Z152" i="15"/>
  <c r="Z43" i="15"/>
  <c r="Z230" i="15"/>
  <c r="Z164" i="15"/>
  <c r="Z168" i="15"/>
  <c r="Z204" i="15"/>
  <c r="Z148" i="15"/>
  <c r="Z47" i="15"/>
  <c r="Z232" i="15"/>
  <c r="Z192" i="15"/>
  <c r="Z60" i="15"/>
  <c r="Z235" i="15"/>
  <c r="Z64" i="15"/>
  <c r="Z210" i="15"/>
  <c r="Z237" i="15"/>
  <c r="Z189" i="15"/>
  <c r="Z256" i="15"/>
  <c r="Z194" i="15"/>
  <c r="Z238" i="15"/>
  <c r="Z195" i="15"/>
  <c r="Z239" i="15"/>
  <c r="Z166" i="15"/>
  <c r="Z240" i="15"/>
  <c r="Z151" i="15"/>
  <c r="Z58" i="15"/>
  <c r="Z242" i="15"/>
  <c r="Z244" i="15"/>
  <c r="Z51" i="15"/>
  <c r="Z190" i="15"/>
  <c r="Z174" i="15"/>
  <c r="Z35" i="15"/>
  <c r="Z185" i="15"/>
  <c r="Z17" i="15"/>
  <c r="Z11" i="15"/>
  <c r="Z209" i="15"/>
  <c r="Z7" i="15"/>
  <c r="Z243" i="15"/>
  <c r="Z220" i="15"/>
  <c r="Z245" i="15"/>
  <c r="Z45" i="15"/>
  <c r="Z234" i="15"/>
  <c r="Z211" i="15"/>
  <c r="Z246" i="15"/>
  <c r="Z15" i="15"/>
  <c r="Z175" i="15"/>
  <c r="Z16" i="15"/>
  <c r="Z57" i="15"/>
  <c r="Z26" i="15"/>
  <c r="Z8" i="15"/>
  <c r="Z24" i="15"/>
  <c r="Z249" i="15"/>
  <c r="Z250" i="15"/>
  <c r="Z272" i="15"/>
  <c r="Z215" i="15"/>
  <c r="Z266" i="15"/>
  <c r="Z267" i="15"/>
  <c r="Z251" i="15"/>
  <c r="Z146" i="15"/>
  <c r="Z252" i="15"/>
  <c r="Z253" i="15"/>
  <c r="Z50" i="15"/>
  <c r="Z193" i="15"/>
  <c r="Z176" i="15"/>
  <c r="Z268" i="15"/>
  <c r="Z254" i="15"/>
  <c r="Z255" i="15"/>
  <c r="Z206" i="15"/>
  <c r="Z257" i="15"/>
  <c r="Z154" i="15"/>
  <c r="Z23" i="15"/>
  <c r="Z269" i="15"/>
  <c r="Z65" i="15"/>
  <c r="Z219" i="15"/>
  <c r="Z270" i="15"/>
  <c r="Z260" i="15"/>
  <c r="Z171" i="15"/>
  <c r="Z177" i="15"/>
  <c r="Z262" i="15"/>
  <c r="Z130" i="15"/>
  <c r="Z263" i="15"/>
  <c r="Z273" i="15"/>
  <c r="Z265" i="15"/>
  <c r="Z274" i="15"/>
  <c r="Z275" i="15"/>
  <c r="Z277" i="15"/>
  <c r="Z198" i="15"/>
  <c r="Z276" i="15"/>
  <c r="Z278" i="15"/>
  <c r="Z279" i="15"/>
  <c r="Z56" i="15"/>
  <c r="Z280" i="15"/>
  <c r="Z150" i="15"/>
  <c r="Z248" i="15"/>
  <c r="Z184" i="15"/>
  <c r="Z281" i="15"/>
  <c r="Z282" i="15"/>
  <c r="Z283" i="15"/>
  <c r="Z199" i="15"/>
  <c r="Z205" i="15"/>
  <c r="Z284" i="15"/>
  <c r="Z285" i="15"/>
  <c r="Y14" i="16"/>
  <c r="Y42" i="16"/>
  <c r="Y12" i="16"/>
  <c r="Y24" i="16"/>
  <c r="Y8" i="16"/>
  <c r="Y7" i="16"/>
  <c r="Y127" i="16"/>
  <c r="Y131" i="16"/>
  <c r="Y62" i="16"/>
  <c r="Y180" i="16"/>
  <c r="Y6" i="16"/>
  <c r="Y151" i="16"/>
  <c r="Y71" i="16"/>
  <c r="Y169" i="16"/>
  <c r="Y19" i="16"/>
  <c r="Y13" i="16"/>
  <c r="Y51" i="16"/>
  <c r="Y50" i="16"/>
  <c r="Y9" i="16"/>
  <c r="Y73" i="16"/>
  <c r="Y172" i="16"/>
  <c r="Y181" i="16"/>
  <c r="Y120" i="16"/>
  <c r="Y5" i="16"/>
  <c r="Y4" i="16"/>
  <c r="Y204" i="16"/>
  <c r="Y15" i="16"/>
  <c r="Y36" i="16"/>
  <c r="Y33" i="16"/>
  <c r="Y205" i="16"/>
  <c r="Y206" i="16"/>
  <c r="Y185" i="16"/>
  <c r="Y121" i="16"/>
  <c r="Y183" i="16"/>
  <c r="Y171" i="16"/>
  <c r="Y208" i="16"/>
  <c r="Y209" i="16"/>
  <c r="Y222" i="16"/>
  <c r="Y179" i="16"/>
  <c r="Y165" i="16"/>
  <c r="Y211" i="16"/>
  <c r="Y26" i="16"/>
  <c r="Y173" i="16"/>
  <c r="Y207" i="16"/>
  <c r="Y132" i="16"/>
  <c r="Y148" i="16"/>
  <c r="Y29" i="16"/>
  <c r="Y25" i="16"/>
  <c r="Y213" i="16"/>
  <c r="Y214" i="16"/>
  <c r="Y215" i="16"/>
  <c r="Y218" i="16"/>
  <c r="Y219" i="16"/>
  <c r="Y220" i="16"/>
  <c r="Y223" i="16"/>
  <c r="Y43" i="16"/>
  <c r="Y186" i="16"/>
  <c r="Y170" i="16"/>
  <c r="Y238" i="16"/>
  <c r="Y221" i="16"/>
  <c r="Y182" i="16"/>
  <c r="Y239" i="16"/>
  <c r="Y149" i="16"/>
  <c r="Y210" i="16"/>
  <c r="Y224" i="16"/>
  <c r="Y17" i="16"/>
  <c r="Y16" i="16"/>
  <c r="Y160" i="16"/>
  <c r="Y80" i="16"/>
  <c r="Y133" i="16"/>
  <c r="Y233" i="16"/>
  <c r="Y21" i="16"/>
  <c r="Y225" i="16"/>
  <c r="Y176" i="16"/>
  <c r="Y226" i="16"/>
  <c r="Y156" i="16"/>
  <c r="Y227" i="16"/>
  <c r="Y177" i="16"/>
  <c r="Y161" i="16"/>
  <c r="Y155" i="16"/>
  <c r="Y192" i="16"/>
  <c r="Y234" i="16"/>
  <c r="Y235" i="16"/>
  <c r="Y10" i="16"/>
  <c r="Y228" i="16"/>
  <c r="Y3" i="16"/>
  <c r="Y229" i="16"/>
  <c r="Y230" i="16"/>
  <c r="Y236" i="16"/>
  <c r="Y65" i="16"/>
  <c r="Y237" i="16"/>
  <c r="Y66" i="16"/>
  <c r="Y130" i="16"/>
  <c r="Y152" i="16"/>
  <c r="Y240" i="16"/>
  <c r="Y56" i="16"/>
  <c r="Y57" i="16"/>
  <c r="Y241" i="16"/>
  <c r="Y72" i="16"/>
  <c r="Y242" i="16"/>
  <c r="Y175" i="16"/>
  <c r="Y193" i="16"/>
  <c r="Y246" i="16"/>
  <c r="Y31" i="16"/>
  <c r="Y125" i="16"/>
  <c r="Y243" i="16"/>
  <c r="Y244" i="16"/>
  <c r="Y32" i="16"/>
  <c r="Y247" i="16"/>
  <c r="Y197" i="16"/>
  <c r="Y248" i="16"/>
  <c r="Y48" i="16"/>
  <c r="Y27" i="16"/>
  <c r="Y45" i="16"/>
  <c r="Y245" i="16"/>
  <c r="Y178" i="16"/>
  <c r="Y138" i="16"/>
  <c r="Y166" i="16"/>
  <c r="Y202" i="16"/>
  <c r="Y259" i="16"/>
  <c r="Y141" i="16"/>
  <c r="Y135" i="16"/>
  <c r="Y260" i="16"/>
  <c r="Y20" i="16"/>
  <c r="Y261" i="16"/>
  <c r="Y262" i="16"/>
  <c r="Y263" i="16"/>
  <c r="Y70" i="16"/>
  <c r="Y249" i="16"/>
  <c r="Y78" i="17"/>
  <c r="Y16" i="17"/>
  <c r="Y122" i="17"/>
  <c r="Y82" i="17"/>
  <c r="Y103" i="17"/>
  <c r="Y50" i="17"/>
  <c r="Y12" i="17"/>
  <c r="Y3" i="17"/>
  <c r="Y15" i="17"/>
  <c r="Y124" i="17"/>
  <c r="Y47" i="17"/>
  <c r="Y96" i="17"/>
  <c r="Y27" i="17"/>
  <c r="Y10" i="17"/>
  <c r="Y140" i="17"/>
  <c r="Y144" i="17"/>
  <c r="Y5" i="17"/>
  <c r="Y39" i="17"/>
  <c r="Y28" i="17"/>
  <c r="Y99" i="17"/>
  <c r="Y18" i="17"/>
  <c r="Y98" i="17"/>
  <c r="Y141" i="17"/>
  <c r="Y36" i="17"/>
  <c r="Y115" i="17"/>
  <c r="Y121" i="17"/>
  <c r="Y80" i="17"/>
  <c r="Y117" i="17"/>
  <c r="Y29" i="17"/>
  <c r="Y123" i="17"/>
  <c r="Y83" i="17"/>
  <c r="Y145" i="17"/>
  <c r="Y111" i="17"/>
  <c r="Y100" i="17"/>
  <c r="Y143" i="17"/>
  <c r="Y110" i="17"/>
  <c r="Y146" i="17"/>
  <c r="Y9" i="17"/>
  <c r="Y147" i="17"/>
  <c r="Y148" i="17"/>
  <c r="Y142" i="17"/>
  <c r="Y149" i="17"/>
  <c r="Y101" i="17"/>
  <c r="Y4" i="17"/>
  <c r="Y97" i="17"/>
  <c r="Y150" i="17"/>
  <c r="Y132" i="17"/>
  <c r="Y102" i="17"/>
  <c r="Y13" i="17"/>
  <c r="Y7" i="17"/>
  <c r="Y151" i="17"/>
  <c r="Y35" i="17"/>
  <c r="Y19" i="17"/>
  <c r="Y152" i="17"/>
  <c r="Y153" i="17"/>
  <c r="Y154" i="17"/>
  <c r="Y155" i="17"/>
  <c r="Y156" i="17"/>
  <c r="Y157" i="17"/>
  <c r="Y84" i="17"/>
  <c r="Y158" i="17"/>
  <c r="Y159" i="17"/>
  <c r="Y160" i="17"/>
  <c r="Y43" i="17"/>
  <c r="Y161" i="17"/>
  <c r="Y162" i="17"/>
  <c r="Y163" i="17"/>
  <c r="Y164" i="17"/>
  <c r="Y165" i="17"/>
  <c r="Y116" i="17"/>
  <c r="Y113" i="17"/>
  <c r="Y166" i="17"/>
  <c r="Y167" i="17"/>
  <c r="Y131" i="17"/>
  <c r="Y168" i="17"/>
  <c r="Y169" i="17"/>
  <c r="Y170" i="17"/>
  <c r="Y171" i="17"/>
  <c r="Y172" i="17"/>
  <c r="Y14" i="17"/>
  <c r="Y173" i="17"/>
  <c r="Y133" i="17"/>
  <c r="Y174" i="17"/>
  <c r="Y175" i="17"/>
  <c r="Y119" i="17"/>
  <c r="Y136" i="17"/>
  <c r="Y137" i="17"/>
  <c r="Y176" i="17"/>
  <c r="Y42" i="17"/>
  <c r="Y114" i="17"/>
  <c r="Y129" i="17"/>
  <c r="Y38" i="17"/>
  <c r="Y86" i="17"/>
  <c r="Y138" i="17"/>
  <c r="Y112" i="17"/>
  <c r="Y130" i="17"/>
  <c r="Y177" i="17"/>
  <c r="Y17" i="17"/>
  <c r="Y79" i="17"/>
  <c r="Y178" i="17"/>
  <c r="Y179" i="17"/>
  <c r="Y21" i="17"/>
  <c r="Y180" i="17"/>
  <c r="Y181" i="17"/>
  <c r="Y182" i="17"/>
  <c r="Y64" i="17"/>
  <c r="Y25" i="17"/>
  <c r="Y60" i="17"/>
  <c r="Y183" i="17"/>
  <c r="Y184" i="17"/>
  <c r="Y88" i="17"/>
  <c r="Y104" i="17"/>
  <c r="Y49" i="17"/>
  <c r="Y185" i="17"/>
  <c r="Y90" i="17"/>
  <c r="Y89" i="17"/>
  <c r="Y186" i="17"/>
  <c r="Y30" i="17"/>
  <c r="Y187" i="17"/>
  <c r="Y188" i="17"/>
  <c r="Y189" i="17"/>
  <c r="Y85" i="17"/>
  <c r="Y190" i="17"/>
  <c r="Y191" i="17"/>
  <c r="Y192" i="17"/>
  <c r="Y193" i="17"/>
  <c r="Y194" i="17"/>
  <c r="Y195" i="17"/>
  <c r="Y196" i="17"/>
  <c r="Y6" i="17"/>
  <c r="Y18" i="16"/>
  <c r="Z9" i="15"/>
  <c r="Y3" i="14"/>
  <c r="Y4" i="13" l="1"/>
  <c r="Y135" i="13"/>
  <c r="Y111" i="13"/>
  <c r="Y30" i="13"/>
  <c r="Y8" i="13"/>
  <c r="Y108" i="13"/>
  <c r="Y167" i="13"/>
  <c r="Y93" i="13"/>
  <c r="Y92" i="13"/>
  <c r="Y131" i="13"/>
  <c r="Y5" i="13"/>
  <c r="Y3" i="13"/>
  <c r="Y6" i="13"/>
  <c r="Y168" i="13"/>
  <c r="Y175" i="13"/>
  <c r="Y134" i="13"/>
  <c r="Y109" i="13"/>
  <c r="Y145" i="13"/>
  <c r="Y130" i="13"/>
  <c r="Y173" i="13"/>
  <c r="Y95" i="13"/>
  <c r="Y137" i="13"/>
  <c r="Y138" i="13"/>
  <c r="Y112" i="13"/>
  <c r="Y146" i="13"/>
  <c r="Y169" i="13"/>
  <c r="Y170" i="13"/>
  <c r="Y171" i="13"/>
  <c r="Y106" i="13"/>
  <c r="Y128" i="13"/>
  <c r="Y116" i="13"/>
  <c r="Y147" i="13"/>
  <c r="Y35" i="13"/>
  <c r="Y16" i="13"/>
  <c r="Y98" i="13"/>
  <c r="Y174" i="13"/>
  <c r="Y149" i="13"/>
  <c r="Y13" i="13"/>
  <c r="Y178" i="13"/>
  <c r="Y148" i="13"/>
  <c r="Y176" i="13"/>
  <c r="Y190" i="13"/>
  <c r="Y136" i="13"/>
  <c r="Y177" i="13"/>
  <c r="Y115" i="13"/>
  <c r="Y191" i="13"/>
  <c r="Y133" i="13"/>
  <c r="Y11" i="13"/>
  <c r="Y12" i="13"/>
  <c r="Y180" i="13"/>
  <c r="Y43" i="13"/>
  <c r="Y200" i="13"/>
  <c r="Y151" i="13"/>
  <c r="Y179" i="13"/>
  <c r="Y139" i="13"/>
  <c r="Y40" i="13"/>
  <c r="Y122" i="13"/>
  <c r="Y48" i="13"/>
  <c r="Y120" i="13"/>
  <c r="Y47" i="13"/>
  <c r="Y150" i="13"/>
  <c r="Y183" i="13"/>
  <c r="Y184" i="13"/>
  <c r="Y192" i="13"/>
  <c r="Y193" i="13"/>
  <c r="Y155" i="13"/>
  <c r="Y156" i="13"/>
  <c r="Y194" i="13"/>
  <c r="Y154" i="13"/>
  <c r="Y185" i="13"/>
  <c r="Y201" i="13"/>
  <c r="Y195" i="13"/>
  <c r="Y158" i="13"/>
  <c r="Y196" i="13"/>
  <c r="Y181" i="13"/>
  <c r="Y197" i="13"/>
  <c r="Y97" i="13"/>
  <c r="Y202" i="13"/>
  <c r="Y198" i="13"/>
  <c r="Y26" i="13"/>
  <c r="Y199" i="13"/>
  <c r="Y10" i="13"/>
  <c r="Y162" i="13"/>
  <c r="Y18" i="13"/>
  <c r="Y203" i="13"/>
  <c r="Y117" i="13"/>
  <c r="Y22" i="13"/>
  <c r="Y123" i="13"/>
  <c r="Y21" i="13"/>
  <c r="Y204" i="13"/>
  <c r="Y205" i="13"/>
  <c r="Y125" i="13"/>
  <c r="Y206" i="13"/>
  <c r="Y207" i="13"/>
  <c r="Y208" i="13"/>
  <c r="Y209" i="13"/>
  <c r="Y210" i="13"/>
  <c r="Y114" i="13"/>
  <c r="Y211" i="13"/>
  <c r="Y142" i="13"/>
  <c r="Y212" i="13"/>
  <c r="Y213" i="13"/>
  <c r="Y143" i="13"/>
  <c r="Y216" i="13"/>
  <c r="Y129" i="13"/>
  <c r="Y217" i="13"/>
  <c r="Y14" i="13"/>
  <c r="Y96" i="13"/>
  <c r="Z141" i="2" l="1"/>
  <c r="Z215" i="2"/>
  <c r="Z51" i="2"/>
  <c r="Z166" i="2"/>
  <c r="Z162" i="2"/>
  <c r="Z164" i="2"/>
  <c r="Z142" i="2"/>
  <c r="Z165" i="2"/>
  <c r="Z8" i="2"/>
  <c r="Z149" i="2"/>
  <c r="Z122" i="2"/>
  <c r="Z217" i="2"/>
  <c r="Z178" i="2"/>
  <c r="Z216" i="2"/>
  <c r="Z140" i="2"/>
  <c r="Z9" i="2"/>
  <c r="Z218" i="2"/>
  <c r="Z121" i="2"/>
  <c r="Z219" i="2"/>
  <c r="Z221" i="2"/>
  <c r="Z124" i="2"/>
  <c r="Z183" i="2"/>
  <c r="Z144" i="2"/>
  <c r="Z185" i="2"/>
  <c r="Z180" i="2"/>
  <c r="Z170" i="2"/>
  <c r="Z148" i="2"/>
  <c r="Z224" i="2"/>
  <c r="Z167" i="2"/>
  <c r="Z19" i="2"/>
  <c r="Z18" i="2"/>
  <c r="Z225" i="2"/>
  <c r="Z186" i="2"/>
  <c r="Z179" i="2"/>
  <c r="Z34" i="2"/>
  <c r="Z23" i="2"/>
  <c r="Z125" i="2"/>
  <c r="Z222" i="2"/>
  <c r="Z190" i="2"/>
  <c r="Z5" i="2"/>
  <c r="Z3" i="2"/>
  <c r="Z191" i="2"/>
  <c r="Z175" i="2"/>
  <c r="Z174" i="2"/>
  <c r="Z126" i="2"/>
  <c r="Z150" i="2"/>
  <c r="Z171" i="2"/>
  <c r="Z229" i="2"/>
  <c r="Z230" i="2"/>
  <c r="Z248" i="2"/>
  <c r="Z227" i="2"/>
  <c r="Z195" i="2"/>
  <c r="Z192" i="2"/>
  <c r="Z147" i="2"/>
  <c r="Z231" i="2"/>
  <c r="Z233" i="2"/>
  <c r="Z184" i="2"/>
  <c r="Z234" i="2"/>
  <c r="Z12" i="2"/>
  <c r="Z208" i="2"/>
  <c r="Z226" i="2"/>
  <c r="Z39" i="2"/>
  <c r="Z168" i="2"/>
  <c r="Z153" i="2"/>
  <c r="Z232" i="2"/>
  <c r="Z199" i="2"/>
  <c r="Z253" i="2"/>
  <c r="Z152" i="2"/>
  <c r="Z197" i="2"/>
  <c r="Z196" i="2"/>
  <c r="Z235" i="2"/>
  <c r="Z4" i="2"/>
  <c r="Z146" i="2"/>
  <c r="Z236" i="2"/>
  <c r="Z6" i="2"/>
  <c r="Z238" i="2"/>
  <c r="Z198" i="2"/>
  <c r="Z254" i="2"/>
  <c r="Z7" i="2"/>
  <c r="Z237" i="2"/>
  <c r="Z251" i="2"/>
  <c r="Z41" i="2"/>
  <c r="Z241" i="2"/>
  <c r="Z242" i="2"/>
  <c r="Z240" i="2"/>
  <c r="Z36" i="2"/>
  <c r="Z252" i="2"/>
  <c r="Z243" i="2"/>
  <c r="Z244" i="2"/>
  <c r="Z189" i="2"/>
  <c r="Z13" i="2"/>
  <c r="Z14" i="2"/>
  <c r="Z128" i="2"/>
  <c r="Z255" i="2"/>
  <c r="Z256" i="2"/>
  <c r="Z249" i="2"/>
  <c r="Z257" i="2"/>
  <c r="Z258" i="2"/>
  <c r="Z259" i="2"/>
  <c r="Z260" i="2"/>
  <c r="Z261" i="2"/>
  <c r="Z262" i="2"/>
  <c r="Z143" i="2"/>
  <c r="Z182" i="2"/>
  <c r="Z263" i="2"/>
  <c r="Z188" i="2"/>
  <c r="Z265" i="2"/>
  <c r="C5" i="1" l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B4" i="1"/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B8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B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B19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3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B9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2" i="1"/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B20" i="1"/>
  <c r="B3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B7" i="1"/>
  <c r="B6" i="1"/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B10" i="1"/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Z10" i="2"/>
  <c r="Z172" i="15"/>
  <c r="X172" i="15"/>
  <c r="Y172" i="15" s="1"/>
  <c r="Y107" i="13"/>
  <c r="W107" i="13"/>
  <c r="X107" i="13" s="1"/>
  <c r="Y61" i="14"/>
  <c r="W61" i="14"/>
  <c r="X61" i="14" s="1"/>
  <c r="Z136" i="2"/>
  <c r="X136" i="2"/>
  <c r="Y136" i="2" s="1"/>
  <c r="Z33" i="15"/>
  <c r="X33" i="15"/>
  <c r="Y33" i="15" s="1"/>
  <c r="Z38" i="2"/>
  <c r="X38" i="2"/>
  <c r="Y38" i="2" s="1"/>
  <c r="X118" i="15"/>
  <c r="Y118" i="15" s="1"/>
  <c r="Z118" i="15"/>
  <c r="Y302" i="16"/>
  <c r="W302" i="16"/>
  <c r="X302" i="16" s="1"/>
  <c r="Z282" i="2"/>
  <c r="X282" i="2"/>
  <c r="Y282" i="2" s="1"/>
  <c r="Z283" i="2"/>
  <c r="X283" i="2"/>
  <c r="Y283" i="2" s="1"/>
</calcChain>
</file>

<file path=xl/sharedStrings.xml><?xml version="1.0" encoding="utf-8"?>
<sst xmlns="http://schemas.openxmlformats.org/spreadsheetml/2006/main" count="6670" uniqueCount="717">
  <si>
    <t>Название турнира</t>
  </si>
  <si>
    <t>Место</t>
  </si>
  <si>
    <t>33 и далее</t>
  </si>
  <si>
    <t>Личный чемпионат Свердловской области</t>
  </si>
  <si>
    <t>Кубок Свердловской области</t>
  </si>
  <si>
    <t>Первенство Свердловской области среди юношей и девушек до 19 лет</t>
  </si>
  <si>
    <t>Первенство Свердловской области среди юношей и девушек до 17 лет</t>
  </si>
  <si>
    <t>Первенство Свердловской области среди юношей и девушек до 15 лет</t>
  </si>
  <si>
    <t xml:space="preserve">Чемпионат города </t>
  </si>
  <si>
    <t>Первенство города  среди юношей и девушек до 17 лет</t>
  </si>
  <si>
    <t>Первенство города  среди юношей и девушек до 15 лет</t>
  </si>
  <si>
    <t>№ п/п</t>
  </si>
  <si>
    <t>Год рождения</t>
  </si>
  <si>
    <t>Тренер</t>
  </si>
  <si>
    <t>Спорстмен</t>
  </si>
  <si>
    <t>Разряд</t>
  </si>
  <si>
    <t>Город</t>
  </si>
  <si>
    <t>Текущий рейтинг</t>
  </si>
  <si>
    <t>Андреенко Олеся</t>
  </si>
  <si>
    <t>б/р</t>
  </si>
  <si>
    <t>Екатеринбург</t>
  </si>
  <si>
    <t>Коркина К.Е., Батырова А.А., Клементьев А.И.</t>
  </si>
  <si>
    <t>кмс</t>
  </si>
  <si>
    <t>Степанов Ю. Н.</t>
  </si>
  <si>
    <t>Богданова Марина</t>
  </si>
  <si>
    <t>Зубрилов Е.В., Созонов А.В.</t>
  </si>
  <si>
    <t>Викулова Наталья</t>
  </si>
  <si>
    <t>Володько Екатерина</t>
  </si>
  <si>
    <t>2ю</t>
  </si>
  <si>
    <t>Гидаева Эльвина</t>
  </si>
  <si>
    <t>1ю</t>
  </si>
  <si>
    <t>Горянина Анна</t>
  </si>
  <si>
    <t>Замолоцких Александра</t>
  </si>
  <si>
    <t>Еремеева И.В., Еремеев А.Л.</t>
  </si>
  <si>
    <t>Заречнева Елизавета</t>
  </si>
  <si>
    <t>Камышлов</t>
  </si>
  <si>
    <t>Черкасских С.А.</t>
  </si>
  <si>
    <t>Иванова Анастасия</t>
  </si>
  <si>
    <t>мс</t>
  </si>
  <si>
    <t>Клавдиева Ксения</t>
  </si>
  <si>
    <t>Козлов О.Э., Козлова Е.В.</t>
  </si>
  <si>
    <t>Клементьева Марина</t>
  </si>
  <si>
    <t>Коркина Ксения</t>
  </si>
  <si>
    <t>Лесных Полина</t>
  </si>
  <si>
    <t>Литвинова Татьяна</t>
  </si>
  <si>
    <t>Путрова Елизавета</t>
  </si>
  <si>
    <t>Ремпель Эмилия</t>
  </si>
  <si>
    <t>Романовская Наталья</t>
  </si>
  <si>
    <t>Рязанова Наталья</t>
  </si>
  <si>
    <t>Сабирянова Диана</t>
  </si>
  <si>
    <t>Сафронова Наталия</t>
  </si>
  <si>
    <t>Сергеева Ольга</t>
  </si>
  <si>
    <t>Слободчикова София</t>
  </si>
  <si>
    <t>Табатчикова Екатерина</t>
  </si>
  <si>
    <t>Ткаченко Елизавета</t>
  </si>
  <si>
    <t>Христолюбова Дарья</t>
  </si>
  <si>
    <t>Щепина Арина</t>
  </si>
  <si>
    <t>Алферов Константин</t>
  </si>
  <si>
    <t>Афонин Андрей</t>
  </si>
  <si>
    <t>Иванова А.Г.</t>
  </si>
  <si>
    <t>Батенев Андрей</t>
  </si>
  <si>
    <t>Батыров Александр</t>
  </si>
  <si>
    <t>Башкиров Евгений</t>
  </si>
  <si>
    <t>Брызгалов Владимир</t>
  </si>
  <si>
    <t>Вакалюк Игорь</t>
  </si>
  <si>
    <t>Васильев Евгений</t>
  </si>
  <si>
    <t>Вялков Федор</t>
  </si>
  <si>
    <t>Вяткин Антон</t>
  </si>
  <si>
    <t>Глазунов Артем</t>
  </si>
  <si>
    <t>Гуськов Александр</t>
  </si>
  <si>
    <t>Дец Антон</t>
  </si>
  <si>
    <t>Зелях Яков</t>
  </si>
  <si>
    <t>Иванов Игорь</t>
  </si>
  <si>
    <t>Клементьев Андрей</t>
  </si>
  <si>
    <t>Кокшин Савелий</t>
  </si>
  <si>
    <t>Комлев Богдан</t>
  </si>
  <si>
    <t>Никулин К.В.</t>
  </si>
  <si>
    <t>Комлев Семен</t>
  </si>
  <si>
    <t>Кузьмин Алексей</t>
  </si>
  <si>
    <t>Маканов Сергей</t>
  </si>
  <si>
    <t>Макеев Павел</t>
  </si>
  <si>
    <t>Максимов Алексей</t>
  </si>
  <si>
    <t>Марянинов Александр</t>
  </si>
  <si>
    <t>Мухаметгалиев Марат</t>
  </si>
  <si>
    <t>Непокрытый Богдан</t>
  </si>
  <si>
    <t>Озорнин Станислав</t>
  </si>
  <si>
    <t>Пальчевский Константин</t>
  </si>
  <si>
    <t>Паршин Тимофей</t>
  </si>
  <si>
    <t>Патрушев Алексей</t>
  </si>
  <si>
    <t>Поздняков Леонид</t>
  </si>
  <si>
    <t>Попугайло Александр</t>
  </si>
  <si>
    <t>Раков Александр</t>
  </si>
  <si>
    <t>Раскатов Александр</t>
  </si>
  <si>
    <t>Рогожин Александр</t>
  </si>
  <si>
    <t>Рогожин Никита</t>
  </si>
  <si>
    <t>Рогулин Тимур</t>
  </si>
  <si>
    <t>Саушкин Юрий</t>
  </si>
  <si>
    <t>Серых Александр</t>
  </si>
  <si>
    <t>Синяков Анатолий</t>
  </si>
  <si>
    <t>Смолин Константин</t>
  </si>
  <si>
    <t>Сутягин Иван</t>
  </si>
  <si>
    <t>Фам Тхиен</t>
  </si>
  <si>
    <t>Шадрин Иван</t>
  </si>
  <si>
    <t>Шиповаленко Юрий</t>
  </si>
  <si>
    <t>Шульмейстер Евгений</t>
  </si>
  <si>
    <t>Ярков Даниил</t>
  </si>
  <si>
    <t>Ячменев Юрий</t>
  </si>
  <si>
    <t>Белялов Максим</t>
  </si>
  <si>
    <t>Булыгин Данил</t>
  </si>
  <si>
    <t>Созонов А.В., Зубрилов Е.В.</t>
  </si>
  <si>
    <t>Задворных Илья</t>
  </si>
  <si>
    <t>Калистратов Михаил</t>
  </si>
  <si>
    <t>Кирьянов Иван</t>
  </si>
  <si>
    <t>Колобов Владислав</t>
  </si>
  <si>
    <t>Новиков Максим</t>
  </si>
  <si>
    <t>3ю</t>
  </si>
  <si>
    <t>Осинцев Кирилл</t>
  </si>
  <si>
    <t>Пятков Михаил</t>
  </si>
  <si>
    <t>Пятков Степан</t>
  </si>
  <si>
    <t>Черепанов Виктор</t>
  </si>
  <si>
    <t>Баранникова Софья</t>
  </si>
  <si>
    <t>Батенева Мария</t>
  </si>
  <si>
    <t>Бондаренко Татьяна</t>
  </si>
  <si>
    <t>Ветошкина София</t>
  </si>
  <si>
    <t>Гальцева Ульяна</t>
  </si>
  <si>
    <t>Гончарова Полина</t>
  </si>
  <si>
    <t>Горшкова Вероника</t>
  </si>
  <si>
    <t>Горянина Антонина</t>
  </si>
  <si>
    <t>Жуканова Елизавета</t>
  </si>
  <si>
    <t>Лунева Анастасия</t>
  </si>
  <si>
    <t>Мельник Екатерина</t>
  </si>
  <si>
    <t>Минеева Ксения</t>
  </si>
  <si>
    <t>Осинцева Мария</t>
  </si>
  <si>
    <t>Репейкова Алена</t>
  </si>
  <si>
    <t>Солосина Екатерина</t>
  </si>
  <si>
    <t>Сродных Олеся</t>
  </si>
  <si>
    <t>Утюпина Анна</t>
  </si>
  <si>
    <t>Фокина Светлана</t>
  </si>
  <si>
    <t>Шаньгина Ксения</t>
  </si>
  <si>
    <t>Шлаева Елизавета</t>
  </si>
  <si>
    <t>Ясько Алена</t>
  </si>
  <si>
    <t>Степанов Ю.Н.</t>
  </si>
  <si>
    <t>Созонов А.В.</t>
  </si>
  <si>
    <t>Акулов Данил</t>
  </si>
  <si>
    <t>Валентюкевич Данил</t>
  </si>
  <si>
    <t>Глазунов Артём</t>
  </si>
  <si>
    <t>Илюшкин Роман</t>
  </si>
  <si>
    <t>Ковалёв Кирилл</t>
  </si>
  <si>
    <t>Краснопёров Егор</t>
  </si>
  <si>
    <t>Куваев Никита</t>
  </si>
  <si>
    <t>Мелёхин Артём</t>
  </si>
  <si>
    <t>Меньшиков Макар</t>
  </si>
  <si>
    <t>Перминов Семён</t>
  </si>
  <si>
    <t>Сазанов Максим</t>
  </si>
  <si>
    <t>Соловьёв Эрик</t>
  </si>
  <si>
    <t>Трубин Евгений</t>
  </si>
  <si>
    <t>Хлыст Сергей</t>
  </si>
  <si>
    <t>Гладких А.В.</t>
  </si>
  <si>
    <t>Антропова Анастасия</t>
  </si>
  <si>
    <t>Дорогина Мелитта</t>
  </si>
  <si>
    <t>Мелёхина Анна</t>
  </si>
  <si>
    <t>Сенцова Анастасия</t>
  </si>
  <si>
    <t>Шемякина Анастасия</t>
  </si>
  <si>
    <t>Авдеев Максим</t>
  </si>
  <si>
    <t>Голиков Егор</t>
  </si>
  <si>
    <t>Дмитриченко Игорь</t>
  </si>
  <si>
    <t>Изможеров Илья</t>
  </si>
  <si>
    <t>Прислонов Илья</t>
  </si>
  <si>
    <t>Шишмаков Глеб</t>
  </si>
  <si>
    <t>Баркова Евгения</t>
  </si>
  <si>
    <t>Большакова Карина</t>
  </si>
  <si>
    <t>Вострокнутова София</t>
  </si>
  <si>
    <t>Елькина София</t>
  </si>
  <si>
    <t>Зенкова Юлия</t>
  </si>
  <si>
    <t>Казанцева Арина</t>
  </si>
  <si>
    <t>Обухова Анна</t>
  </si>
  <si>
    <t>Пастухова Дарья</t>
  </si>
  <si>
    <t>Славинская Полина</t>
  </si>
  <si>
    <t>Третьякова Полина</t>
  </si>
  <si>
    <t>Коркина К.Е., Батырова А.А.</t>
  </si>
  <si>
    <t>Шахова София</t>
  </si>
  <si>
    <t>Шорикова Мария</t>
  </si>
  <si>
    <t>Первенство Свердловской области среди юношей и девушек до 13 лет</t>
  </si>
  <si>
    <t>Первенство Свердловской области среди юношей и девушек до 11 лет</t>
  </si>
  <si>
    <t>Открытое первенство Октябрьского района города Екатеринбурга 9-11 класс</t>
  </si>
  <si>
    <t>Первенство города  среди юношей и девушек до 13 лет</t>
  </si>
  <si>
    <t>Первенство города  среди юношей и девушек до 11 лет</t>
  </si>
  <si>
    <t>Универсиада области</t>
  </si>
  <si>
    <t>Универсиада города (финал)</t>
  </si>
  <si>
    <t>Боровиков Владислав</t>
  </si>
  <si>
    <t>Ватутин Павел</t>
  </si>
  <si>
    <t>Гурин Владимир</t>
  </si>
  <si>
    <t>Засыпкин Андрей</t>
  </si>
  <si>
    <t>Матвеева С.А.</t>
  </si>
  <si>
    <t>Зуев Роман</t>
  </si>
  <si>
    <t>Ивачёв Иван</t>
  </si>
  <si>
    <t>Ильин Егор</t>
  </si>
  <si>
    <t>Ковелин Егор</t>
  </si>
  <si>
    <t>Котов Артём</t>
  </si>
  <si>
    <t>Лаптев Денис</t>
  </si>
  <si>
    <t>Максимов Марк</t>
  </si>
  <si>
    <t>Насонов Дмитрий</t>
  </si>
  <si>
    <t>Потапов Иван</t>
  </si>
  <si>
    <t>Смертин Илья</t>
  </si>
  <si>
    <t>Тронин Ярослав</t>
  </si>
  <si>
    <t>Анохина Валерия</t>
  </si>
  <si>
    <t>Бурцева Елизавета</t>
  </si>
  <si>
    <t>Дмитриева Елизавета</t>
  </si>
  <si>
    <t>Карасёва Ксения</t>
  </si>
  <si>
    <t>Клюева Ирина</t>
  </si>
  <si>
    <t>Кузнецова Вера</t>
  </si>
  <si>
    <t>Куценко Алина</t>
  </si>
  <si>
    <t>Мартьянова Валерия</t>
  </si>
  <si>
    <t>Парфёнова Кристина</t>
  </si>
  <si>
    <t>Петухова Анастасия</t>
  </si>
  <si>
    <t>Путинцева Ульяна</t>
  </si>
  <si>
    <t>Сидорова Софья</t>
  </si>
  <si>
    <t>Соловьва Кира</t>
  </si>
  <si>
    <t>Тилюпо Ева</t>
  </si>
  <si>
    <t>Трифанова Олеся</t>
  </si>
  <si>
    <t>Батырова Софья</t>
  </si>
  <si>
    <t>Горшкова Татьяна</t>
  </si>
  <si>
    <t>Дивавина Мария</t>
  </si>
  <si>
    <t>Диколенко Ульяна</t>
  </si>
  <si>
    <t>Жигулина Марина</t>
  </si>
  <si>
    <t>Задворных Дарья</t>
  </si>
  <si>
    <t>Захарова Варвара</t>
  </si>
  <si>
    <t>Иванова Мария</t>
  </si>
  <si>
    <t>Ипатова Мария</t>
  </si>
  <si>
    <t>Казакова Елизавета</t>
  </si>
  <si>
    <t>Канавичева Дарья</t>
  </si>
  <si>
    <t>Кизерова Таисия</t>
  </si>
  <si>
    <t>Малютина Алиса</t>
  </si>
  <si>
    <t>Мамырова Арина</t>
  </si>
  <si>
    <t>Мясникова Кристина</t>
  </si>
  <si>
    <t>Наумова Ульбяна</t>
  </si>
  <si>
    <t>Нечаева София</t>
  </si>
  <si>
    <t>Пермякова Виктория</t>
  </si>
  <si>
    <t>Сабанова Ольга</t>
  </si>
  <si>
    <t>Светлова Полина</t>
  </si>
  <si>
    <t>Сердюк Ульяна</t>
  </si>
  <si>
    <t>Ткач Анастасия</t>
  </si>
  <si>
    <t>Турицына Ева</t>
  </si>
  <si>
    <t>Удинцева Маргарита</t>
  </si>
  <si>
    <t>Черноскутова Мария</t>
  </si>
  <si>
    <t>Шадрина Мария</t>
  </si>
  <si>
    <t>Шлифер Валерия</t>
  </si>
  <si>
    <t>Иванов И.П.</t>
  </si>
  <si>
    <t>Саломатова Е.В.</t>
  </si>
  <si>
    <t>Ануфриев Иван</t>
  </si>
  <si>
    <t>Безкровный Матвей</t>
  </si>
  <si>
    <t>Бирюков Никита</t>
  </si>
  <si>
    <t>Борисов Илья</t>
  </si>
  <si>
    <t>Валювич Евгений</t>
  </si>
  <si>
    <t>Власов Роман</t>
  </si>
  <si>
    <t>Горбунов Тимофей</t>
  </si>
  <si>
    <t>Дюкин Владимир</t>
  </si>
  <si>
    <t>Корнилов Владислав</t>
  </si>
  <si>
    <t>Манин Алексей</t>
  </si>
  <si>
    <t>Меньшенин Макар</t>
  </si>
  <si>
    <t>Москаленко Глеб</t>
  </si>
  <si>
    <t>Орлов Егор</t>
  </si>
  <si>
    <t>Подымов Дмитрий</t>
  </si>
  <si>
    <t>Попков Петр</t>
  </si>
  <si>
    <t>Попов Михаил</t>
  </si>
  <si>
    <t>Прокошев Артем</t>
  </si>
  <si>
    <t>Резинка Андрей</t>
  </si>
  <si>
    <t>Сафонов Дмитрий</t>
  </si>
  <si>
    <t>Слушкин Никита</t>
  </si>
  <si>
    <t>Смолин Роман</t>
  </si>
  <si>
    <t>Солин Дмитрий</t>
  </si>
  <si>
    <t>Турушкин Максим</t>
  </si>
  <si>
    <t>Шахмаев Ярослав</t>
  </si>
  <si>
    <t>Мышкина Александра</t>
  </si>
  <si>
    <t>Плесовских Дмитрий</t>
  </si>
  <si>
    <t>Макаров Антон</t>
  </si>
  <si>
    <t>Меньшиков Александр</t>
  </si>
  <si>
    <t>Федоров Юрий</t>
  </si>
  <si>
    <t>Лазарев Никита</t>
  </si>
  <si>
    <t>Созонов Андрей</t>
  </si>
  <si>
    <t>Рогулин Николай</t>
  </si>
  <si>
    <t>Кузнецов Даниил</t>
  </si>
  <si>
    <t>Майоров Виктор</t>
  </si>
  <si>
    <t xml:space="preserve">Акбар Тенгку Оки </t>
  </si>
  <si>
    <t>Берлинков Владимир</t>
  </si>
  <si>
    <t>Козлова Ирина</t>
  </si>
  <si>
    <t>Фролов В.И.</t>
  </si>
  <si>
    <t>Потапенко Ксения</t>
  </si>
  <si>
    <t>Кол-во турниров</t>
  </si>
  <si>
    <t xml:space="preserve">1. </t>
  </si>
  <si>
    <t>2.</t>
  </si>
  <si>
    <t>3.</t>
  </si>
  <si>
    <t>Таблица возрастов</t>
  </si>
  <si>
    <t>Старшая возрастная категория</t>
  </si>
  <si>
    <t>С 17 лет и старше</t>
  </si>
  <si>
    <t>Категория до 19 лет</t>
  </si>
  <si>
    <t>17-18 лет</t>
  </si>
  <si>
    <t>Возрастная категория</t>
  </si>
  <si>
    <t>Критерий</t>
  </si>
  <si>
    <t>Категория до 17 лет</t>
  </si>
  <si>
    <t>15-16 лет</t>
  </si>
  <si>
    <t>Категория до 15 лет</t>
  </si>
  <si>
    <t>Категория до 13 лет</t>
  </si>
  <si>
    <t>Категория до 11 лет</t>
  </si>
  <si>
    <t>13-14 лет</t>
  </si>
  <si>
    <t>11-12 лет</t>
  </si>
  <si>
    <t>9-10 лет</t>
  </si>
  <si>
    <t>тел.: +7 919 39 000 27</t>
  </si>
  <si>
    <t>эл. Почта: eaantropov@yandex.ru</t>
  </si>
  <si>
    <t>По всем вопросам, связанным с начислением рейтинговых баллов, можно обращаться к Антропову Евгению Андреевичу</t>
  </si>
  <si>
    <t>Юркин Виктор</t>
  </si>
  <si>
    <t>Соболев Д.Ю.</t>
  </si>
  <si>
    <t>Забродин Егор</t>
  </si>
  <si>
    <t>Попугайло М.В.</t>
  </si>
  <si>
    <t>Лятин Никита</t>
  </si>
  <si>
    <t>Гладких Анатолий</t>
  </si>
  <si>
    <t>Зубрилов Евгений</t>
  </si>
  <si>
    <t>Бекетов Дмитрий</t>
  </si>
  <si>
    <t>Бирюков Станислав</t>
  </si>
  <si>
    <t>Петрова Полина</t>
  </si>
  <si>
    <t>Сизинцева Алена</t>
  </si>
  <si>
    <t>Вохмина Валерия</t>
  </si>
  <si>
    <t>Михеева Валерия</t>
  </si>
  <si>
    <t>Гражданов Александр</t>
  </si>
  <si>
    <t>Черкасских Валерия</t>
  </si>
  <si>
    <t>Глазунов Владимир</t>
  </si>
  <si>
    <t>Насонов Михаил</t>
  </si>
  <si>
    <t>Краснопёров Никита</t>
  </si>
  <si>
    <t>Черкасских С.А., Гладких А.В.</t>
  </si>
  <si>
    <t>Юрчиков Иван</t>
  </si>
  <si>
    <t>Флягин Василий</t>
  </si>
  <si>
    <t>Попов Данил</t>
  </si>
  <si>
    <t>Войткус Андрей</t>
  </si>
  <si>
    <t>Черепанов Сергей</t>
  </si>
  <si>
    <t>Горбунов Никита</t>
  </si>
  <si>
    <t>Селянин Лев</t>
  </si>
  <si>
    <t>Седухин Владислав</t>
  </si>
  <si>
    <t>Манин Даниил</t>
  </si>
  <si>
    <t>Удинцев Никита</t>
  </si>
  <si>
    <t>Гальперин Александр</t>
  </si>
  <si>
    <t>Клепикова Яна</t>
  </si>
  <si>
    <t>Ададурова Марина</t>
  </si>
  <si>
    <t>Зуева Арина</t>
  </si>
  <si>
    <t>Алексеева Елизавета</t>
  </si>
  <si>
    <t>Олехова Мария</t>
  </si>
  <si>
    <t>Хабарова Екатерина</t>
  </si>
  <si>
    <t>Джабарова Сабрина</t>
  </si>
  <si>
    <t>Ивановская Арина</t>
  </si>
  <si>
    <t>Малямова Арина</t>
  </si>
  <si>
    <t>Князев Никита</t>
  </si>
  <si>
    <t>Начальный рейтинг</t>
  </si>
  <si>
    <t>Промежуточный рейтинг</t>
  </si>
  <si>
    <t>4.</t>
  </si>
  <si>
    <t>Максимова Елена</t>
  </si>
  <si>
    <t>Новоуральск</t>
  </si>
  <si>
    <t>Агалаков Никита</t>
  </si>
  <si>
    <t>Еремеева И.В.</t>
  </si>
  <si>
    <t>Шехерев Михаил</t>
  </si>
  <si>
    <t>Хорошин Алексей</t>
  </si>
  <si>
    <t>Фролов В.И</t>
  </si>
  <si>
    <t>Шишмаков Илья</t>
  </si>
  <si>
    <t>Помыткин А.П</t>
  </si>
  <si>
    <t>Токарев Илья</t>
  </si>
  <si>
    <t>Бурылова Анна</t>
  </si>
  <si>
    <t xml:space="preserve"> Коркина К.Е. Батырова А. А. Клеменьтев А .М.</t>
  </si>
  <si>
    <t>Сметанова Крситина</t>
  </si>
  <si>
    <t>Тавда</t>
  </si>
  <si>
    <t>Черкасских С.А., Бурцев Д.А.</t>
  </si>
  <si>
    <t>Бекселеева Александра</t>
  </si>
  <si>
    <t>Смирнова Полина</t>
  </si>
  <si>
    <t>Власова Маргарита</t>
  </si>
  <si>
    <t>Прохорова Анна</t>
  </si>
  <si>
    <t>Калугина Надежда</t>
  </si>
  <si>
    <t>Лопатина Милана</t>
  </si>
  <si>
    <t>Саакян Анастасия</t>
  </si>
  <si>
    <t>Осинцева Анна</t>
  </si>
  <si>
    <t>Гаврилова Вера</t>
  </si>
  <si>
    <t>Кускова Стелла</t>
  </si>
  <si>
    <t>Бессонова Арина</t>
  </si>
  <si>
    <t>Гогия Нина</t>
  </si>
  <si>
    <t>Палагина Эвелина</t>
  </si>
  <si>
    <t>Салтанова Вероника</t>
  </si>
  <si>
    <t>Трефилов Владимир</t>
  </si>
  <si>
    <t>Левченко Алексей</t>
  </si>
  <si>
    <t>Зарубин Алексей</t>
  </si>
  <si>
    <t>Гулика Андрей</t>
  </si>
  <si>
    <t>Волков Андрей</t>
  </si>
  <si>
    <t>Глубоков Дмитрий</t>
  </si>
  <si>
    <t>Дроздов Тимофей</t>
  </si>
  <si>
    <t>Пономарев Ярослав</t>
  </si>
  <si>
    <t>Лебедев Владислав</t>
  </si>
  <si>
    <t>Измайлова Наталья</t>
  </si>
  <si>
    <t>Храмов Андрей</t>
  </si>
  <si>
    <t>Киселев Валерий</t>
  </si>
  <si>
    <t>Ершов Александр</t>
  </si>
  <si>
    <t>Дорогин Геннадий</t>
  </si>
  <si>
    <t>Овчинников Артур</t>
  </si>
  <si>
    <t>Усынин Иван</t>
  </si>
  <si>
    <t>Матвеева Светлана</t>
  </si>
  <si>
    <t>Открытое первенство Октябрьского района города Екатеринбурга 4 класс и младше</t>
  </si>
  <si>
    <t>Открытое первенство Октябрьского района города Екатеринбурга 5-6 класс</t>
  </si>
  <si>
    <t>Открытое первенство Октябрьского района города Екатеринбурга 7-8 класс</t>
  </si>
  <si>
    <t>Верещагина Елизавета</t>
  </si>
  <si>
    <t>Софронова Дарья</t>
  </si>
  <si>
    <t>Серебренникова Майя</t>
  </si>
  <si>
    <t>Данилова Мария</t>
  </si>
  <si>
    <t>Печерских Александра</t>
  </si>
  <si>
    <t>Дунина Екатерина</t>
  </si>
  <si>
    <t>Семухина Алиса</t>
  </si>
  <si>
    <t>Хлызова София</t>
  </si>
  <si>
    <t>Мельниченко Софья</t>
  </si>
  <si>
    <t>Салтанюк Мария</t>
  </si>
  <si>
    <t>Берестовская Александра</t>
  </si>
  <si>
    <t>Мацко Арина</t>
  </si>
  <si>
    <t>Дектярева Мария</t>
  </si>
  <si>
    <t>Романычева Мария</t>
  </si>
  <si>
    <t>Колодкин Марк</t>
  </si>
  <si>
    <t>Кушаков Максим</t>
  </si>
  <si>
    <t>Хмылев Владислав</t>
  </si>
  <si>
    <t>Безбородов Федор</t>
  </si>
  <si>
    <t>Романенко Дарья</t>
  </si>
  <si>
    <t>Березина Наталья</t>
  </si>
  <si>
    <t>Солдатова Ирина</t>
  </si>
  <si>
    <t>Меньшиков Григорий</t>
  </si>
  <si>
    <t>Турыгин Савелий</t>
  </si>
  <si>
    <t>Шарков  Матвей</t>
  </si>
  <si>
    <t>Крапивин Дмитрий</t>
  </si>
  <si>
    <t>Лекомцева Ева</t>
  </si>
  <si>
    <t>Шадрин Ефим</t>
  </si>
  <si>
    <t>Шехерев Семен</t>
  </si>
  <si>
    <t>Смирнов Александр</t>
  </si>
  <si>
    <t>Вайсова Анна</t>
  </si>
  <si>
    <t>Казанцева Евгения</t>
  </si>
  <si>
    <t>Жукова Мария</t>
  </si>
  <si>
    <t>Мороз Николетта</t>
  </si>
  <si>
    <t>Коновалова Юлия</t>
  </si>
  <si>
    <t>Коробейникова Полина</t>
  </si>
  <si>
    <t>Манякин Дмитрий</t>
  </si>
  <si>
    <t>б)р</t>
  </si>
  <si>
    <t>Молочников Владимир</t>
  </si>
  <si>
    <t>Азеев Артем</t>
  </si>
  <si>
    <t>Вострокнутов Илья</t>
  </si>
  <si>
    <t>Спиричев Владимир</t>
  </si>
  <si>
    <t>Бурцев Лев</t>
  </si>
  <si>
    <t>Бушуев Григорий</t>
  </si>
  <si>
    <t>Перевозов Михаил</t>
  </si>
  <si>
    <t>Ли Виктор</t>
  </si>
  <si>
    <t>Первенство города среди юношей и девушек до 17 лет</t>
  </si>
  <si>
    <t>Первенство города среди юношей и девушек до 15 лет</t>
  </si>
  <si>
    <t>Первенство города среди юношей и девушек до 13 лет</t>
  </si>
  <si>
    <t>Первенство города среди юношей и девушек до 11 лет</t>
  </si>
  <si>
    <t xml:space="preserve">Открытое первенство Октябрьского района </t>
  </si>
  <si>
    <t>Чемпионат города</t>
  </si>
  <si>
    <t>Прозорова Анна</t>
  </si>
  <si>
    <t>2 юн</t>
  </si>
  <si>
    <t>Шевелев Павел</t>
  </si>
  <si>
    <t>Пасынков Кирилл</t>
  </si>
  <si>
    <t>Шарков Дмитрий</t>
  </si>
  <si>
    <t>Яковлева Александра</t>
  </si>
  <si>
    <t>Фокин Владислав</t>
  </si>
  <si>
    <t>Милявский Лев</t>
  </si>
  <si>
    <t>Продан Наталья</t>
  </si>
  <si>
    <t>Тонетова Екатерина</t>
  </si>
  <si>
    <t>Пахомова Мария</t>
  </si>
  <si>
    <t>Ерпалова Анастасия</t>
  </si>
  <si>
    <t>Сергеев Владимир</t>
  </si>
  <si>
    <t>Прозоров Игорь</t>
  </si>
  <si>
    <t>Минкевичус Евгений</t>
  </si>
  <si>
    <t>Чепчугов Алексей</t>
  </si>
  <si>
    <t>Насакин Семен</t>
  </si>
  <si>
    <t>Реутова Арина</t>
  </si>
  <si>
    <t xml:space="preserve">Коркина К.Е., Батырова А.А., </t>
  </si>
  <si>
    <t>Муковнина Мария</t>
  </si>
  <si>
    <t>Налесник Мария</t>
  </si>
  <si>
    <t>Созонов А.В. Зубрилов Е.В.</t>
  </si>
  <si>
    <t>Маслакова Маргарита</t>
  </si>
  <si>
    <t>Коркина К.Е. Батырова А.А. Клементьев А.И.</t>
  </si>
  <si>
    <t>Елисеева Вероника</t>
  </si>
  <si>
    <t>Карабаева Ариана</t>
  </si>
  <si>
    <t>Жакупова Муниза</t>
  </si>
  <si>
    <t>Подопригора Дарья</t>
  </si>
  <si>
    <t>Щербакова Ирина</t>
  </si>
  <si>
    <t>Коркина К.Е. Ерпалова А.А.</t>
  </si>
  <si>
    <t xml:space="preserve">Манторова Елена </t>
  </si>
  <si>
    <t xml:space="preserve">Киселева Алиса </t>
  </si>
  <si>
    <t>Дейнекина Ярослава</t>
  </si>
  <si>
    <t>Еременко Елизавета</t>
  </si>
  <si>
    <t>Филипова Надежда</t>
  </si>
  <si>
    <t>Быданцева Елизавета</t>
  </si>
  <si>
    <t>Ерыкалова Алиса</t>
  </si>
  <si>
    <t>Бакуменко Виктория</t>
  </si>
  <si>
    <t>Булатова София</t>
  </si>
  <si>
    <t>Лачугина Владислава</t>
  </si>
  <si>
    <t>Маклакова Виктория</t>
  </si>
  <si>
    <t>Волканина Екатерина</t>
  </si>
  <si>
    <t>Мухин Дмитрий</t>
  </si>
  <si>
    <t>Панкратьев Данил</t>
  </si>
  <si>
    <t>Лебедев Дмитрий</t>
  </si>
  <si>
    <t>Волканин Лев</t>
  </si>
  <si>
    <t>Велижанцев Михаил</t>
  </si>
  <si>
    <t>Косилов Михаил</t>
  </si>
  <si>
    <t>Жевак Никита</t>
  </si>
  <si>
    <t>Казяев Матвей</t>
  </si>
  <si>
    <t>Володько Александр</t>
  </si>
  <si>
    <t>Мороз Александр</t>
  </si>
  <si>
    <t>Черненко Марк</t>
  </si>
  <si>
    <t>Мухатинов Марк</t>
  </si>
  <si>
    <t>Смирнов Родион</t>
  </si>
  <si>
    <t>Бадреев Михаил</t>
  </si>
  <si>
    <t>Панов Дмитрий</t>
  </si>
  <si>
    <t>Оторожко Георгий</t>
  </si>
  <si>
    <t>Колотилов Максим</t>
  </si>
  <si>
    <t>Валов Всеслав</t>
  </si>
  <si>
    <t>Морковкин Семен</t>
  </si>
  <si>
    <t>Аблеев Михаил</t>
  </si>
  <si>
    <t>Рахманов Роман</t>
  </si>
  <si>
    <t>Ерчихин Семен</t>
  </si>
  <si>
    <t>Иванова А.Г., Иванов И.П.</t>
  </si>
  <si>
    <t>Беспалова Дарья</t>
  </si>
  <si>
    <t>Шадрина Наталья</t>
  </si>
  <si>
    <t>Стадник Виктория</t>
  </si>
  <si>
    <t>Акимова Екатерина</t>
  </si>
  <si>
    <t>Камаев Федор</t>
  </si>
  <si>
    <t>Коркина К.Е., Ерпалова А.А., Гладких А.В.</t>
  </si>
  <si>
    <t>Шахабутдинова Вероника</t>
  </si>
  <si>
    <t>Рейтинг расчитывается при помощи "Таблицы расчёта рейтинга" согласно занятому месту.</t>
  </si>
  <si>
    <r>
      <t xml:space="preserve">Если турнир не предусматривает розыгрыш всех мест, спортсмену начиляются рейтинговые баллы за </t>
    </r>
    <r>
      <rPr>
        <sz val="11"/>
        <color rgb="FFFF0000"/>
        <rFont val="Calibri"/>
        <family val="2"/>
        <charset val="204"/>
        <scheme val="minor"/>
      </rPr>
      <t>1,2,3,4,5</t>
    </r>
    <r>
      <rPr>
        <sz val="11"/>
        <color theme="1"/>
        <rFont val="Calibri"/>
        <family val="2"/>
        <scheme val="minor"/>
      </rPr>
      <t xml:space="preserve"> (5-8), </t>
    </r>
    <r>
      <rPr>
        <sz val="11"/>
        <color rgb="FFFF0000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 xml:space="preserve"> (9-16), </t>
    </r>
    <r>
      <rPr>
        <sz val="11"/>
        <color rgb="FFFF0000"/>
        <rFont val="Calibri"/>
        <family val="2"/>
        <charset val="204"/>
        <scheme val="minor"/>
      </rPr>
      <t>17</t>
    </r>
    <r>
      <rPr>
        <sz val="11"/>
        <color theme="1"/>
        <rFont val="Calibri"/>
        <family val="2"/>
        <scheme val="minor"/>
      </rPr>
      <t xml:space="preserve"> (17-32), </t>
    </r>
    <r>
      <rPr>
        <sz val="11"/>
        <color rgb="FFFF0000"/>
        <rFont val="Calibri"/>
        <family val="2"/>
        <charset val="204"/>
        <scheme val="minor"/>
      </rPr>
      <t>33</t>
    </r>
    <r>
      <rPr>
        <sz val="11"/>
        <color theme="1"/>
        <rFont val="Calibri"/>
        <family val="2"/>
        <scheme val="minor"/>
      </rPr>
      <t xml:space="preserve">  места. </t>
    </r>
  </si>
  <si>
    <t>Итоговая сумма рейтинговых баллов считается по двум лучшим (набранным баллам) турнирам сезона.</t>
  </si>
  <si>
    <t xml:space="preserve">Спортсмену младшего возраста, участвующему в турнире более старшего возраста,  для начисления рейтинговых баллов необходимо выигрывать первую игру. В случае, если спортсмен проигрывает первую игру, рейтинговые баллы не начисляются. </t>
  </si>
  <si>
    <r>
      <t>Расстановка спортсменов производится по рейтингу предыдущего года (начальный рейтинг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), баллы, набранные в текущем сезоне, будут отображены в "промежуточном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>". В "текущем рейтинге</t>
    </r>
    <r>
      <rPr>
        <sz val="11"/>
        <color theme="1"/>
        <rFont val="Calibri"/>
        <family val="2"/>
        <charset val="204"/>
      </rPr>
      <t>*</t>
    </r>
    <r>
      <rPr>
        <sz val="11"/>
        <color theme="1"/>
        <rFont val="Calibri"/>
        <family val="2"/>
        <scheme val="minor"/>
      </rPr>
      <t xml:space="preserve"> будут отображаться баллы "начального рейтинга", пока баллы "промежуточного рейтинга" не превысят баллы "начального рейтинга".  </t>
    </r>
  </si>
  <si>
    <t>Итоговые баллы "промежуточного рейтинга" переносятся на следующий год и становятся "начальным рейтингом" текущего года.</t>
  </si>
  <si>
    <t>___________________________________________________________________________________________________________________________________</t>
  </si>
  <si>
    <r>
      <rPr>
        <sz val="11"/>
        <rFont val="Calibri"/>
        <family val="2"/>
      </rPr>
      <t>*</t>
    </r>
    <r>
      <rPr>
        <sz val="11"/>
        <rFont val="Calibri"/>
        <family val="2"/>
        <scheme val="minor"/>
      </rPr>
      <t>Начальный рейтинг - это сумма рейтинговых баллов, набранных спортсменом по двум лучшим (набранным баллам) в предыдущем году.</t>
    </r>
  </si>
  <si>
    <t xml:space="preserve">Промежуточный рейтинг - это сумма рейтинговых баллов, набранных спортсменом по двум лучшим (набранным баллам) в текущем году. </t>
  </si>
  <si>
    <t xml:space="preserve">Текущий рейтинг - это сумма рейтинговых баллов, набранных спортсменом по двум лучшим (набранным баллам) в предыдущем или текущем году. </t>
  </si>
  <si>
    <t>Волкова Елизавета</t>
  </si>
  <si>
    <t>Кудашева Валерия</t>
  </si>
  <si>
    <t>Шабурина Ангелина</t>
  </si>
  <si>
    <t>Швецова Мария</t>
  </si>
  <si>
    <t>Бархатова Екатерина</t>
  </si>
  <si>
    <t>Клементьев А.И.</t>
  </si>
  <si>
    <t>Дячишин Игорь</t>
  </si>
  <si>
    <t>Засыпкин Степан</t>
  </si>
  <si>
    <t>Речкалов Арсений</t>
  </si>
  <si>
    <t>Хабибулин Максим</t>
  </si>
  <si>
    <t>Новиков Лев</t>
  </si>
  <si>
    <t>Зарубин Глеб</t>
  </si>
  <si>
    <t>Коркина К.Е., Ерпаплова А.А., Гладких А.В.</t>
  </si>
  <si>
    <t>Дмитриев Семен</t>
  </si>
  <si>
    <t>Ефимов Константин</t>
  </si>
  <si>
    <t>Голиков Сергей</t>
  </si>
  <si>
    <t>Шишмаков Тимофей</t>
  </si>
  <si>
    <t>Данилов Иван</t>
  </si>
  <si>
    <t>Прохоров Александр</t>
  </si>
  <si>
    <t>Коробова Дарья</t>
  </si>
  <si>
    <t>Каюмова Мадина</t>
  </si>
  <si>
    <t>Коркина К.Е.</t>
  </si>
  <si>
    <t>Никитин Артемий</t>
  </si>
  <si>
    <t>Верещагин Дмитрий</t>
  </si>
  <si>
    <t>Коркина К.Е., Гладких А.В.</t>
  </si>
  <si>
    <t>Шубин Иван</t>
  </si>
  <si>
    <t>Жемчугов Дмитрий</t>
  </si>
  <si>
    <t>Казаков Тимур</t>
  </si>
  <si>
    <t>Олефир Иван</t>
  </si>
  <si>
    <t>Миронова Елизавета</t>
  </si>
  <si>
    <t>Миронова Мария</t>
  </si>
  <si>
    <t>Граминская Елизавета</t>
  </si>
  <si>
    <t>Родионова Таисия</t>
  </si>
  <si>
    <t>Крохалева Екатерина</t>
  </si>
  <si>
    <t>Горбунова Юлия</t>
  </si>
  <si>
    <t>Шахова Дарья</t>
  </si>
  <si>
    <t>Лыжина Елена</t>
  </si>
  <si>
    <t>Шумова Вероника</t>
  </si>
  <si>
    <t>Мерзликин Артём</t>
  </si>
  <si>
    <t>Верхняя Салда</t>
  </si>
  <si>
    <t>Шаблов Иван</t>
  </si>
  <si>
    <t>Коркина К.Е., Клементьев А.И.</t>
  </si>
  <si>
    <t>Клементьев Максим</t>
  </si>
  <si>
    <t xml:space="preserve">Баев Алексей </t>
  </si>
  <si>
    <t>Апейкина Ксения</t>
  </si>
  <si>
    <t>Иванов И.П., Иванова А.Г.</t>
  </si>
  <si>
    <t>Бессонова София</t>
  </si>
  <si>
    <t>Двойнина Елизавета</t>
  </si>
  <si>
    <t>Коркина К.Е., Сабирянова Д.</t>
  </si>
  <si>
    <t>Бардыш Агния-Мария</t>
  </si>
  <si>
    <t>Лягутская Анна</t>
  </si>
  <si>
    <t>Манякина Анна</t>
  </si>
  <si>
    <t>Мишина Екатерина</t>
  </si>
  <si>
    <t>Никитина Елизавета</t>
  </si>
  <si>
    <t>Новоселова София</t>
  </si>
  <si>
    <t>Пахолкова Полина</t>
  </si>
  <si>
    <t>Пузырева Татьяна</t>
  </si>
  <si>
    <t>Рычкова Арина</t>
  </si>
  <si>
    <t>Солонкина Мария</t>
  </si>
  <si>
    <t>Старикова Екатерина</t>
  </si>
  <si>
    <t>Темлякова Виктория</t>
  </si>
  <si>
    <t>Чаврикова Алла</t>
  </si>
  <si>
    <t>Чернова Екатерина</t>
  </si>
  <si>
    <t>Шатило Анастасия</t>
  </si>
  <si>
    <t>Шатунова Наталья</t>
  </si>
  <si>
    <t>Шварева Анна</t>
  </si>
  <si>
    <t>Эйзенкрейн Милана</t>
  </si>
  <si>
    <t>Яроха Милана</t>
  </si>
  <si>
    <t>Бурков Дмитрий</t>
  </si>
  <si>
    <t>Каймов Данил</t>
  </si>
  <si>
    <t>Кокшин Тимофей</t>
  </si>
  <si>
    <t>Макаров Виктор</t>
  </si>
  <si>
    <t>Мезенов Матвей</t>
  </si>
  <si>
    <t>Симонов Матвей</t>
  </si>
  <si>
    <t>Слабинский Илья</t>
  </si>
  <si>
    <t>Смирнов Платон</t>
  </si>
  <si>
    <t>Филонов Дмитрий</t>
  </si>
  <si>
    <t>Черемных Александр</t>
  </si>
  <si>
    <t>Чернов Федор</t>
  </si>
  <si>
    <t>Ямбулатов Константин</t>
  </si>
  <si>
    <t>Коркина К.Е., Ерпалова А.А.</t>
  </si>
  <si>
    <t xml:space="preserve">Нечаев Леонид </t>
  </si>
  <si>
    <t xml:space="preserve">Воловенко Михаил </t>
  </si>
  <si>
    <t>Ефремова Вероника</t>
  </si>
  <si>
    <t xml:space="preserve">Потапова Алена </t>
  </si>
  <si>
    <t>Александров Никита</t>
  </si>
  <si>
    <t>Иванов И.П.,Иванова А.Г.</t>
  </si>
  <si>
    <t>Исаков Дмитрий</t>
  </si>
  <si>
    <t>Магасумов Денис</t>
  </si>
  <si>
    <t>Бычков Андрей</t>
  </si>
  <si>
    <t>Крайнов Максим</t>
  </si>
  <si>
    <t>Соловьев Василий</t>
  </si>
  <si>
    <t>Шехерева Ольга</t>
  </si>
  <si>
    <t>Черданцева София</t>
  </si>
  <si>
    <t>Рег. Взнос</t>
  </si>
  <si>
    <t>Максимова Надежда</t>
  </si>
  <si>
    <t>Проскурякова Марина</t>
  </si>
  <si>
    <t>Шварц Диана</t>
  </si>
  <si>
    <t>Сабирянова Д.И.</t>
  </si>
  <si>
    <t>Искибаева Дарья</t>
  </si>
  <si>
    <t>Крылова Екатерина</t>
  </si>
  <si>
    <t>Третьякова Софья</t>
  </si>
  <si>
    <t>Башкирова Александра</t>
  </si>
  <si>
    <t>Козлов Григорий</t>
  </si>
  <si>
    <t>Машьянов Егор</t>
  </si>
  <si>
    <t>КМС</t>
  </si>
  <si>
    <t>Шарипов Денис</t>
  </si>
  <si>
    <t>Харин Артём</t>
  </si>
  <si>
    <t>Мамаев Владислав</t>
  </si>
  <si>
    <t>Сабирянова Д. И.</t>
  </si>
  <si>
    <t>Князев Матвей</t>
  </si>
  <si>
    <t>Миронов Демид</t>
  </si>
  <si>
    <t>Павлов Никита</t>
  </si>
  <si>
    <t>Лачков Максим</t>
  </si>
  <si>
    <t>Скрипин Юрий</t>
  </si>
  <si>
    <t>Климова Дарья</t>
  </si>
  <si>
    <t>б\р</t>
  </si>
  <si>
    <t>Нижняя Салда</t>
  </si>
  <si>
    <t>Старикова Л.П.</t>
  </si>
  <si>
    <t>Распопова Олеся</t>
  </si>
  <si>
    <t>Дудин Кирилл</t>
  </si>
  <si>
    <t>Шахмаев Богдан</t>
  </si>
  <si>
    <t>Щелканов Михаил</t>
  </si>
  <si>
    <t>Гречин Семён</t>
  </si>
  <si>
    <t>Габерштейн Александр</t>
  </si>
  <si>
    <t>Овечкин Арсений</t>
  </si>
  <si>
    <t>Симонов Мирон</t>
  </si>
  <si>
    <t>Пешков Лев</t>
  </si>
  <si>
    <t>Ждахин Артем</t>
  </si>
  <si>
    <t>Слободчиков Лев</t>
  </si>
  <si>
    <t>Агеев Андрей</t>
  </si>
  <si>
    <t>Лоцманов Сергей</t>
  </si>
  <si>
    <t>Савельев Николай</t>
  </si>
  <si>
    <t>Лосев Глеб</t>
  </si>
  <si>
    <t>Казаков Дмитрий</t>
  </si>
  <si>
    <t>Бирюкова Софья</t>
  </si>
  <si>
    <t>Бородина Ирина</t>
  </si>
  <si>
    <t>Чистякова Вероника</t>
  </si>
  <si>
    <t>Чеканова Анна</t>
  </si>
  <si>
    <t>Маренкова Алина</t>
  </si>
  <si>
    <t>Мухина Алиса</t>
  </si>
  <si>
    <t>Зайкова Карина</t>
  </si>
  <si>
    <t>Глухих Ника</t>
  </si>
  <si>
    <t>Черных Таисия</t>
  </si>
  <si>
    <t>Камаева Виктория</t>
  </si>
  <si>
    <t>Мрыхина Кристина</t>
  </si>
  <si>
    <t>Каримова Екатерина</t>
  </si>
  <si>
    <t>Левенских Алеся</t>
  </si>
  <si>
    <t>Шварева Дарья</t>
  </si>
  <si>
    <t>Дербенев Андрей</t>
  </si>
  <si>
    <t>Елфимов Данил</t>
  </si>
  <si>
    <t>Ишмурзина Ольга</t>
  </si>
  <si>
    <t>Заикина Александра</t>
  </si>
  <si>
    <t>Ефимова Светлана</t>
  </si>
  <si>
    <t>Скворцова</t>
  </si>
  <si>
    <t>Томилова Софья</t>
  </si>
  <si>
    <t>Батырова Ульяна</t>
  </si>
  <si>
    <t>Малыгина Ева</t>
  </si>
  <si>
    <t>Малыгина София</t>
  </si>
  <si>
    <t>Еременко София</t>
  </si>
  <si>
    <t>Кузьмина Анна</t>
  </si>
  <si>
    <t>Смирнова София</t>
  </si>
  <si>
    <t>Рябова Ия</t>
  </si>
  <si>
    <t>Селезнева Виктория</t>
  </si>
  <si>
    <t>Глухова Виктория</t>
  </si>
  <si>
    <t>Захарова Дарья</t>
  </si>
  <si>
    <t>Зуева Мария</t>
  </si>
  <si>
    <t>Легчинова Александра</t>
  </si>
  <si>
    <t>Чепулянис Елизавета</t>
  </si>
  <si>
    <t>Втехин Тимофей</t>
  </si>
  <si>
    <t>Маслаков Роман</t>
  </si>
  <si>
    <t>Козионов Даниил</t>
  </si>
  <si>
    <t>Павлов Федор</t>
  </si>
  <si>
    <t>Терентьев Марк</t>
  </si>
  <si>
    <t>Быстряков Валерий</t>
  </si>
  <si>
    <t>Школьников Тимофей</t>
  </si>
  <si>
    <t>Кузнецов Михаил</t>
  </si>
  <si>
    <t>Кондратьев Михаил</t>
  </si>
  <si>
    <t>Квашнин Михаил</t>
  </si>
  <si>
    <t>Малахов Денис</t>
  </si>
  <si>
    <t>Васильев Артем</t>
  </si>
  <si>
    <t>Иванов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</si>
</sst>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1" fontId="0" fillId="0" borderId="21" xfId="0" applyNumberForma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17" xfId="0" applyBorder="1" applyAlignment="1">
      <alignment wrapText="1"/>
    </xf>
    <xf numFmtId="1" fontId="0" fillId="0" borderId="27" xfId="0" applyNumberForma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0" fillId="0" borderId="18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12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/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9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/>
  </sheetViews>
  <sheetFormatPr defaultRowHeight="14.4" x14ac:dyDescent="0.3"/>
  <cols>
    <col min="1" max="1" width="5" customWidth="1"/>
    <col min="2" max="2" width="31" customWidth="1"/>
    <col min="3" max="3" width="17.5546875" customWidth="1"/>
    <col min="15" max="15" width="8.5546875" customWidth="1"/>
  </cols>
  <sheetData>
    <row r="2" spans="1:16" x14ac:dyDescent="0.3">
      <c r="A2" s="58" t="s">
        <v>289</v>
      </c>
      <c r="B2" t="s">
        <v>525</v>
      </c>
    </row>
    <row r="3" spans="1:16" x14ac:dyDescent="0.3">
      <c r="A3" s="58"/>
      <c r="B3" t="s">
        <v>526</v>
      </c>
    </row>
    <row r="4" spans="1:16" x14ac:dyDescent="0.3">
      <c r="A4" s="58" t="s">
        <v>290</v>
      </c>
      <c r="B4" t="s">
        <v>527</v>
      </c>
    </row>
    <row r="5" spans="1:16" x14ac:dyDescent="0.3">
      <c r="A5" s="58" t="s">
        <v>291</v>
      </c>
      <c r="B5" s="101" t="s">
        <v>528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x14ac:dyDescent="0.3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6" x14ac:dyDescent="0.3">
      <c r="B7" s="102" t="s">
        <v>292</v>
      </c>
      <c r="C7" s="102"/>
    </row>
    <row r="8" spans="1:16" x14ac:dyDescent="0.3">
      <c r="B8" s="59" t="s">
        <v>297</v>
      </c>
      <c r="C8" s="59" t="s">
        <v>298</v>
      </c>
    </row>
    <row r="9" spans="1:16" x14ac:dyDescent="0.3">
      <c r="B9" s="17" t="s">
        <v>293</v>
      </c>
      <c r="C9" s="17" t="s">
        <v>294</v>
      </c>
    </row>
    <row r="10" spans="1:16" x14ac:dyDescent="0.3">
      <c r="B10" s="17" t="s">
        <v>295</v>
      </c>
      <c r="C10" s="17" t="s">
        <v>296</v>
      </c>
    </row>
    <row r="11" spans="1:16" x14ac:dyDescent="0.3">
      <c r="B11" s="17" t="s">
        <v>299</v>
      </c>
      <c r="C11" s="17" t="s">
        <v>300</v>
      </c>
    </row>
    <row r="12" spans="1:16" x14ac:dyDescent="0.3">
      <c r="B12" s="17" t="s">
        <v>301</v>
      </c>
      <c r="C12" s="17" t="s">
        <v>304</v>
      </c>
    </row>
    <row r="13" spans="1:16" x14ac:dyDescent="0.3">
      <c r="B13" s="17" t="s">
        <v>302</v>
      </c>
      <c r="C13" s="17" t="s">
        <v>305</v>
      </c>
    </row>
    <row r="14" spans="1:16" x14ac:dyDescent="0.3">
      <c r="B14" s="17" t="s">
        <v>303</v>
      </c>
      <c r="C14" s="17" t="s">
        <v>306</v>
      </c>
    </row>
    <row r="15" spans="1:16" x14ac:dyDescent="0.3">
      <c r="A15" s="58" t="s">
        <v>352</v>
      </c>
      <c r="B15" s="101" t="s">
        <v>529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</row>
    <row r="16" spans="1:16" ht="16.5" customHeight="1" x14ac:dyDescent="0.3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</row>
    <row r="17" spans="1:16" ht="16.5" customHeight="1" x14ac:dyDescent="0.3">
      <c r="A17" s="91"/>
      <c r="B17" s="92" t="s">
        <v>530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0"/>
      <c r="O17" s="90"/>
      <c r="P17" s="90"/>
    </row>
    <row r="18" spans="1:16" ht="16.5" customHeight="1" x14ac:dyDescent="0.3">
      <c r="A18" s="91"/>
      <c r="B18" s="92" t="s">
        <v>531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0"/>
      <c r="O18" s="90"/>
      <c r="P18" s="90"/>
    </row>
    <row r="19" spans="1:16" x14ac:dyDescent="0.3">
      <c r="B19" s="56" t="s">
        <v>532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6" x14ac:dyDescent="0.3">
      <c r="B20" s="56" t="s">
        <v>533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6" x14ac:dyDescent="0.3">
      <c r="B21" s="56" t="s">
        <v>534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3" spans="1:16" x14ac:dyDescent="0.3">
      <c r="B23" t="s">
        <v>309</v>
      </c>
    </row>
    <row r="24" spans="1:16" x14ac:dyDescent="0.3">
      <c r="B24" t="s">
        <v>307</v>
      </c>
    </row>
    <row r="25" spans="1:16" x14ac:dyDescent="0.3">
      <c r="B25" t="s">
        <v>308</v>
      </c>
    </row>
  </sheetData>
  <mergeCells count="3">
    <mergeCell ref="B5:P6"/>
    <mergeCell ref="B7:C7"/>
    <mergeCell ref="B15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="90" zoomScaleNormal="90" workbookViewId="0">
      <pane ySplit="2" topLeftCell="A3" activePane="bottomLeft" state="frozen"/>
      <selection pane="bottomLeft" sqref="A1:A2"/>
    </sheetView>
  </sheetViews>
  <sheetFormatPr defaultRowHeight="14.4" x14ac:dyDescent="0.3"/>
  <cols>
    <col min="1" max="1" width="39.5546875" customWidth="1"/>
    <col min="2" max="33" width="4.33203125" customWidth="1"/>
    <col min="34" max="34" width="10.6640625" customWidth="1"/>
  </cols>
  <sheetData>
    <row r="1" spans="1:34" x14ac:dyDescent="0.3">
      <c r="A1" s="105" t="s">
        <v>0</v>
      </c>
      <c r="B1" s="103" t="s">
        <v>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4"/>
    </row>
    <row r="2" spans="1:34" ht="16.2" thickBot="1" x14ac:dyDescent="0.35">
      <c r="A2" s="106"/>
      <c r="B2" s="10">
        <v>1</v>
      </c>
      <c r="C2" s="7">
        <v>2</v>
      </c>
      <c r="D2" s="7">
        <v>3</v>
      </c>
      <c r="E2" s="7">
        <v>4</v>
      </c>
      <c r="F2" s="8">
        <v>5</v>
      </c>
      <c r="G2" s="7">
        <v>6</v>
      </c>
      <c r="H2" s="7">
        <v>7</v>
      </c>
      <c r="I2" s="7">
        <v>8</v>
      </c>
      <c r="J2" s="8">
        <v>9</v>
      </c>
      <c r="K2" s="7">
        <v>10</v>
      </c>
      <c r="L2" s="7">
        <v>11</v>
      </c>
      <c r="M2" s="7">
        <v>12</v>
      </c>
      <c r="N2" s="7">
        <v>13</v>
      </c>
      <c r="O2" s="7">
        <v>14</v>
      </c>
      <c r="P2" s="7">
        <v>15</v>
      </c>
      <c r="Q2" s="7">
        <v>16</v>
      </c>
      <c r="R2" s="9">
        <v>17</v>
      </c>
      <c r="S2" s="7">
        <v>18</v>
      </c>
      <c r="T2" s="7">
        <v>19</v>
      </c>
      <c r="U2" s="7">
        <v>20</v>
      </c>
      <c r="V2" s="7">
        <v>21</v>
      </c>
      <c r="W2" s="7">
        <v>22</v>
      </c>
      <c r="X2" s="7">
        <v>23</v>
      </c>
      <c r="Y2" s="7">
        <v>24</v>
      </c>
      <c r="Z2" s="7">
        <v>25</v>
      </c>
      <c r="AA2" s="7">
        <v>26</v>
      </c>
      <c r="AB2" s="7">
        <v>27</v>
      </c>
      <c r="AC2" s="7">
        <v>28</v>
      </c>
      <c r="AD2" s="7">
        <v>29</v>
      </c>
      <c r="AE2" s="7">
        <v>30</v>
      </c>
      <c r="AF2" s="7">
        <v>31</v>
      </c>
      <c r="AG2" s="7">
        <v>32</v>
      </c>
      <c r="AH2" s="26" t="s">
        <v>2</v>
      </c>
    </row>
    <row r="3" spans="1:34" ht="15" customHeight="1" x14ac:dyDescent="0.3">
      <c r="A3" s="33" t="s">
        <v>3</v>
      </c>
      <c r="B3" s="34">
        <f>B14*3</f>
        <v>300</v>
      </c>
      <c r="C3" s="35">
        <f t="shared" ref="C3:AH3" si="0">C14*3</f>
        <v>240</v>
      </c>
      <c r="D3" s="35">
        <f t="shared" si="0"/>
        <v>180</v>
      </c>
      <c r="E3" s="35">
        <f t="shared" si="0"/>
        <v>165</v>
      </c>
      <c r="F3" s="36">
        <f t="shared" si="0"/>
        <v>150</v>
      </c>
      <c r="G3" s="35">
        <f t="shared" si="0"/>
        <v>135</v>
      </c>
      <c r="H3" s="35">
        <f t="shared" si="0"/>
        <v>120</v>
      </c>
      <c r="I3" s="35">
        <f t="shared" si="0"/>
        <v>105</v>
      </c>
      <c r="J3" s="36">
        <f t="shared" si="0"/>
        <v>87</v>
      </c>
      <c r="K3" s="35">
        <f t="shared" si="0"/>
        <v>84</v>
      </c>
      <c r="L3" s="35">
        <f t="shared" si="0"/>
        <v>81</v>
      </c>
      <c r="M3" s="35">
        <f t="shared" si="0"/>
        <v>78</v>
      </c>
      <c r="N3" s="35">
        <f t="shared" si="0"/>
        <v>75</v>
      </c>
      <c r="O3" s="35">
        <f t="shared" si="0"/>
        <v>72</v>
      </c>
      <c r="P3" s="35">
        <f t="shared" si="0"/>
        <v>69</v>
      </c>
      <c r="Q3" s="35">
        <f t="shared" si="0"/>
        <v>66</v>
      </c>
      <c r="R3" s="36">
        <f t="shared" si="0"/>
        <v>63</v>
      </c>
      <c r="S3" s="35">
        <f t="shared" si="0"/>
        <v>60</v>
      </c>
      <c r="T3" s="35">
        <f t="shared" si="0"/>
        <v>57</v>
      </c>
      <c r="U3" s="35">
        <f t="shared" si="0"/>
        <v>54</v>
      </c>
      <c r="V3" s="35">
        <f t="shared" si="0"/>
        <v>51</v>
      </c>
      <c r="W3" s="35">
        <f t="shared" si="0"/>
        <v>48</v>
      </c>
      <c r="X3" s="35">
        <f t="shared" si="0"/>
        <v>45</v>
      </c>
      <c r="Y3" s="35">
        <f t="shared" si="0"/>
        <v>42</v>
      </c>
      <c r="Z3" s="35">
        <f t="shared" si="0"/>
        <v>39</v>
      </c>
      <c r="AA3" s="35">
        <f t="shared" si="0"/>
        <v>36</v>
      </c>
      <c r="AB3" s="35">
        <f t="shared" si="0"/>
        <v>33</v>
      </c>
      <c r="AC3" s="35">
        <f t="shared" si="0"/>
        <v>30</v>
      </c>
      <c r="AD3" s="35">
        <f t="shared" si="0"/>
        <v>27</v>
      </c>
      <c r="AE3" s="35">
        <f t="shared" si="0"/>
        <v>24</v>
      </c>
      <c r="AF3" s="35">
        <f t="shared" si="0"/>
        <v>21</v>
      </c>
      <c r="AG3" s="35">
        <f t="shared" si="0"/>
        <v>18</v>
      </c>
      <c r="AH3" s="37">
        <f t="shared" si="0"/>
        <v>15</v>
      </c>
    </row>
    <row r="4" spans="1:34" ht="15" customHeight="1" x14ac:dyDescent="0.3">
      <c r="A4" s="13" t="s">
        <v>4</v>
      </c>
      <c r="B4" s="12">
        <f>B14*3</f>
        <v>300</v>
      </c>
      <c r="C4" s="12">
        <f t="shared" ref="C4:AH4" si="1">C14*3</f>
        <v>240</v>
      </c>
      <c r="D4" s="12">
        <f t="shared" si="1"/>
        <v>180</v>
      </c>
      <c r="E4" s="12">
        <f t="shared" si="1"/>
        <v>165</v>
      </c>
      <c r="F4" s="24">
        <f t="shared" si="1"/>
        <v>150</v>
      </c>
      <c r="G4" s="12">
        <f t="shared" si="1"/>
        <v>135</v>
      </c>
      <c r="H4" s="12">
        <f t="shared" si="1"/>
        <v>120</v>
      </c>
      <c r="I4" s="12">
        <f t="shared" si="1"/>
        <v>105</v>
      </c>
      <c r="J4" s="24">
        <f t="shared" si="1"/>
        <v>87</v>
      </c>
      <c r="K4" s="12">
        <f t="shared" si="1"/>
        <v>84</v>
      </c>
      <c r="L4" s="12">
        <f t="shared" si="1"/>
        <v>81</v>
      </c>
      <c r="M4" s="12">
        <f t="shared" si="1"/>
        <v>78</v>
      </c>
      <c r="N4" s="12">
        <f t="shared" si="1"/>
        <v>75</v>
      </c>
      <c r="O4" s="12">
        <f t="shared" si="1"/>
        <v>72</v>
      </c>
      <c r="P4" s="12">
        <f t="shared" si="1"/>
        <v>69</v>
      </c>
      <c r="Q4" s="12">
        <f t="shared" si="1"/>
        <v>66</v>
      </c>
      <c r="R4" s="24">
        <f t="shared" si="1"/>
        <v>63</v>
      </c>
      <c r="S4" s="12">
        <f t="shared" si="1"/>
        <v>60</v>
      </c>
      <c r="T4" s="12">
        <f t="shared" si="1"/>
        <v>57</v>
      </c>
      <c r="U4" s="12">
        <f t="shared" si="1"/>
        <v>54</v>
      </c>
      <c r="V4" s="12">
        <f t="shared" si="1"/>
        <v>51</v>
      </c>
      <c r="W4" s="12">
        <f t="shared" si="1"/>
        <v>48</v>
      </c>
      <c r="X4" s="12">
        <f t="shared" si="1"/>
        <v>45</v>
      </c>
      <c r="Y4" s="12">
        <f t="shared" si="1"/>
        <v>42</v>
      </c>
      <c r="Z4" s="12">
        <f t="shared" si="1"/>
        <v>39</v>
      </c>
      <c r="AA4" s="12">
        <f t="shared" si="1"/>
        <v>36</v>
      </c>
      <c r="AB4" s="12">
        <f t="shared" si="1"/>
        <v>33</v>
      </c>
      <c r="AC4" s="12">
        <f t="shared" si="1"/>
        <v>30</v>
      </c>
      <c r="AD4" s="12">
        <f t="shared" si="1"/>
        <v>27</v>
      </c>
      <c r="AE4" s="12">
        <f t="shared" si="1"/>
        <v>24</v>
      </c>
      <c r="AF4" s="12">
        <f t="shared" si="1"/>
        <v>21</v>
      </c>
      <c r="AG4" s="12">
        <f t="shared" si="1"/>
        <v>18</v>
      </c>
      <c r="AH4" s="55">
        <f t="shared" si="1"/>
        <v>15</v>
      </c>
    </row>
    <row r="5" spans="1:34" ht="15" customHeight="1" thickBot="1" x14ac:dyDescent="0.35">
      <c r="A5" s="14" t="s">
        <v>8</v>
      </c>
      <c r="B5" s="15">
        <f>B14*2.5</f>
        <v>250</v>
      </c>
      <c r="C5" s="15">
        <f t="shared" ref="C5:AH5" si="2">C14*2.5</f>
        <v>200</v>
      </c>
      <c r="D5" s="15">
        <f t="shared" si="2"/>
        <v>150</v>
      </c>
      <c r="E5" s="15">
        <f t="shared" si="2"/>
        <v>137.5</v>
      </c>
      <c r="F5" s="39">
        <f t="shared" si="2"/>
        <v>125</v>
      </c>
      <c r="G5" s="15">
        <f t="shared" si="2"/>
        <v>112.5</v>
      </c>
      <c r="H5" s="15">
        <f t="shared" si="2"/>
        <v>100</v>
      </c>
      <c r="I5" s="15">
        <f t="shared" si="2"/>
        <v>87.5</v>
      </c>
      <c r="J5" s="39">
        <f t="shared" si="2"/>
        <v>72.5</v>
      </c>
      <c r="K5" s="15">
        <f t="shared" si="2"/>
        <v>70</v>
      </c>
      <c r="L5" s="15">
        <f t="shared" si="2"/>
        <v>67.5</v>
      </c>
      <c r="M5" s="15">
        <f t="shared" si="2"/>
        <v>65</v>
      </c>
      <c r="N5" s="15">
        <f t="shared" si="2"/>
        <v>62.5</v>
      </c>
      <c r="O5" s="15">
        <f t="shared" si="2"/>
        <v>60</v>
      </c>
      <c r="P5" s="15">
        <f t="shared" si="2"/>
        <v>57.5</v>
      </c>
      <c r="Q5" s="15">
        <f t="shared" si="2"/>
        <v>55</v>
      </c>
      <c r="R5" s="39">
        <f t="shared" si="2"/>
        <v>52.5</v>
      </c>
      <c r="S5" s="15">
        <f t="shared" si="2"/>
        <v>50</v>
      </c>
      <c r="T5" s="15">
        <f t="shared" si="2"/>
        <v>47.5</v>
      </c>
      <c r="U5" s="15">
        <f t="shared" si="2"/>
        <v>45</v>
      </c>
      <c r="V5" s="15">
        <f t="shared" si="2"/>
        <v>42.5</v>
      </c>
      <c r="W5" s="15">
        <f t="shared" si="2"/>
        <v>40</v>
      </c>
      <c r="X5" s="15">
        <f t="shared" si="2"/>
        <v>37.5</v>
      </c>
      <c r="Y5" s="15">
        <f t="shared" si="2"/>
        <v>35</v>
      </c>
      <c r="Z5" s="15">
        <f t="shared" si="2"/>
        <v>32.5</v>
      </c>
      <c r="AA5" s="15">
        <f t="shared" si="2"/>
        <v>30</v>
      </c>
      <c r="AB5" s="15">
        <f t="shared" si="2"/>
        <v>27.5</v>
      </c>
      <c r="AC5" s="15">
        <f t="shared" si="2"/>
        <v>25</v>
      </c>
      <c r="AD5" s="15">
        <f t="shared" si="2"/>
        <v>22.5</v>
      </c>
      <c r="AE5" s="15">
        <f t="shared" si="2"/>
        <v>20</v>
      </c>
      <c r="AF5" s="15">
        <f t="shared" si="2"/>
        <v>17.5</v>
      </c>
      <c r="AG5" s="15">
        <f t="shared" si="2"/>
        <v>15</v>
      </c>
      <c r="AH5" s="42">
        <f t="shared" si="2"/>
        <v>12.5</v>
      </c>
    </row>
    <row r="6" spans="1:34" x14ac:dyDescent="0.3">
      <c r="A6" s="16" t="s">
        <v>187</v>
      </c>
      <c r="B6" s="19">
        <f>B14*1.7</f>
        <v>170</v>
      </c>
      <c r="C6" s="19">
        <f t="shared" ref="C6:AH6" si="3">C14*1.7</f>
        <v>136</v>
      </c>
      <c r="D6" s="19">
        <f t="shared" si="3"/>
        <v>102</v>
      </c>
      <c r="E6" s="19">
        <f t="shared" si="3"/>
        <v>93.5</v>
      </c>
      <c r="F6" s="47">
        <f t="shared" si="3"/>
        <v>85</v>
      </c>
      <c r="G6" s="19">
        <f t="shared" si="3"/>
        <v>76.5</v>
      </c>
      <c r="H6" s="19">
        <f t="shared" si="3"/>
        <v>68</v>
      </c>
      <c r="I6" s="19">
        <f t="shared" si="3"/>
        <v>59.5</v>
      </c>
      <c r="J6" s="47">
        <f t="shared" si="3"/>
        <v>49.3</v>
      </c>
      <c r="K6" s="19">
        <f t="shared" si="3"/>
        <v>47.6</v>
      </c>
      <c r="L6" s="19">
        <f t="shared" si="3"/>
        <v>45.9</v>
      </c>
      <c r="M6" s="19">
        <f t="shared" si="3"/>
        <v>44.199999999999996</v>
      </c>
      <c r="N6" s="19">
        <f t="shared" si="3"/>
        <v>42.5</v>
      </c>
      <c r="O6" s="19">
        <f t="shared" si="3"/>
        <v>40.799999999999997</v>
      </c>
      <c r="P6" s="19">
        <f t="shared" si="3"/>
        <v>39.1</v>
      </c>
      <c r="Q6" s="19">
        <f t="shared" si="3"/>
        <v>37.4</v>
      </c>
      <c r="R6" s="47">
        <f t="shared" si="3"/>
        <v>35.699999999999996</v>
      </c>
      <c r="S6" s="19">
        <f t="shared" si="3"/>
        <v>34</v>
      </c>
      <c r="T6" s="19">
        <f t="shared" si="3"/>
        <v>32.299999999999997</v>
      </c>
      <c r="U6" s="19">
        <f t="shared" si="3"/>
        <v>30.599999999999998</v>
      </c>
      <c r="V6" s="19">
        <f t="shared" si="3"/>
        <v>28.9</v>
      </c>
      <c r="W6" s="19">
        <f t="shared" si="3"/>
        <v>27.2</v>
      </c>
      <c r="X6" s="19">
        <f t="shared" si="3"/>
        <v>25.5</v>
      </c>
      <c r="Y6" s="19">
        <f t="shared" si="3"/>
        <v>23.8</v>
      </c>
      <c r="Z6" s="19">
        <f t="shared" si="3"/>
        <v>22.099999999999998</v>
      </c>
      <c r="AA6" s="19">
        <f t="shared" si="3"/>
        <v>20.399999999999999</v>
      </c>
      <c r="AB6" s="19">
        <f t="shared" si="3"/>
        <v>18.7</v>
      </c>
      <c r="AC6" s="19">
        <f t="shared" si="3"/>
        <v>17</v>
      </c>
      <c r="AD6" s="19">
        <f t="shared" si="3"/>
        <v>15.299999999999999</v>
      </c>
      <c r="AE6" s="19">
        <f t="shared" si="3"/>
        <v>13.6</v>
      </c>
      <c r="AF6" s="19">
        <f t="shared" si="3"/>
        <v>11.9</v>
      </c>
      <c r="AG6" s="19">
        <f t="shared" si="3"/>
        <v>10.199999999999999</v>
      </c>
      <c r="AH6" s="48">
        <f t="shared" si="3"/>
        <v>8.5</v>
      </c>
    </row>
    <row r="7" spans="1:34" ht="30" customHeight="1" x14ac:dyDescent="0.3">
      <c r="A7" s="16" t="s">
        <v>5</v>
      </c>
      <c r="B7" s="11">
        <f>B14*1.7</f>
        <v>170</v>
      </c>
      <c r="C7" s="5">
        <f t="shared" ref="C7:AH7" si="4">C14*1.7</f>
        <v>136</v>
      </c>
      <c r="D7" s="5">
        <f t="shared" si="4"/>
        <v>102</v>
      </c>
      <c r="E7" s="5">
        <f t="shared" si="4"/>
        <v>93.5</v>
      </c>
      <c r="F7" s="6">
        <f t="shared" si="4"/>
        <v>85</v>
      </c>
      <c r="G7" s="5">
        <f t="shared" si="4"/>
        <v>76.5</v>
      </c>
      <c r="H7" s="5">
        <f t="shared" si="4"/>
        <v>68</v>
      </c>
      <c r="I7" s="5">
        <f t="shared" si="4"/>
        <v>59.5</v>
      </c>
      <c r="J7" s="6">
        <f t="shared" si="4"/>
        <v>49.3</v>
      </c>
      <c r="K7" s="5">
        <f t="shared" si="4"/>
        <v>47.6</v>
      </c>
      <c r="L7" s="5">
        <f t="shared" si="4"/>
        <v>45.9</v>
      </c>
      <c r="M7" s="5">
        <f t="shared" si="4"/>
        <v>44.199999999999996</v>
      </c>
      <c r="N7" s="5">
        <f t="shared" si="4"/>
        <v>42.5</v>
      </c>
      <c r="O7" s="5">
        <f t="shared" si="4"/>
        <v>40.799999999999997</v>
      </c>
      <c r="P7" s="5">
        <f t="shared" si="4"/>
        <v>39.1</v>
      </c>
      <c r="Q7" s="5">
        <f t="shared" si="4"/>
        <v>37.4</v>
      </c>
      <c r="R7" s="6">
        <f t="shared" si="4"/>
        <v>35.699999999999996</v>
      </c>
      <c r="S7" s="5">
        <f t="shared" si="4"/>
        <v>34</v>
      </c>
      <c r="T7" s="5">
        <f t="shared" si="4"/>
        <v>32.299999999999997</v>
      </c>
      <c r="U7" s="5">
        <f t="shared" si="4"/>
        <v>30.599999999999998</v>
      </c>
      <c r="V7" s="5">
        <f t="shared" si="4"/>
        <v>28.9</v>
      </c>
      <c r="W7" s="5">
        <f t="shared" si="4"/>
        <v>27.2</v>
      </c>
      <c r="X7" s="5">
        <f t="shared" si="4"/>
        <v>25.5</v>
      </c>
      <c r="Y7" s="5">
        <f t="shared" si="4"/>
        <v>23.8</v>
      </c>
      <c r="Z7" s="5">
        <f t="shared" si="4"/>
        <v>22.099999999999998</v>
      </c>
      <c r="AA7" s="5">
        <f t="shared" si="4"/>
        <v>20.399999999999999</v>
      </c>
      <c r="AB7" s="5">
        <f t="shared" si="4"/>
        <v>18.7</v>
      </c>
      <c r="AC7" s="5">
        <f t="shared" si="4"/>
        <v>17</v>
      </c>
      <c r="AD7" s="5">
        <f t="shared" si="4"/>
        <v>15.299999999999999</v>
      </c>
      <c r="AE7" s="31">
        <f t="shared" si="4"/>
        <v>13.6</v>
      </c>
      <c r="AF7" s="31">
        <f t="shared" si="4"/>
        <v>11.9</v>
      </c>
      <c r="AG7" s="31">
        <f t="shared" si="4"/>
        <v>10.199999999999999</v>
      </c>
      <c r="AH7" s="32">
        <f t="shared" si="4"/>
        <v>8.5</v>
      </c>
    </row>
    <row r="8" spans="1:34" x14ac:dyDescent="0.3">
      <c r="A8" s="13" t="s">
        <v>188</v>
      </c>
      <c r="B8" s="20">
        <f>B14*1.6</f>
        <v>160</v>
      </c>
      <c r="C8" s="20">
        <f t="shared" ref="C8:AH8" si="5">C14*1.6</f>
        <v>128</v>
      </c>
      <c r="D8" s="20">
        <f t="shared" si="5"/>
        <v>96</v>
      </c>
      <c r="E8" s="20">
        <f t="shared" si="5"/>
        <v>88</v>
      </c>
      <c r="F8" s="23">
        <f t="shared" si="5"/>
        <v>80</v>
      </c>
      <c r="G8" s="20">
        <f t="shared" si="5"/>
        <v>72</v>
      </c>
      <c r="H8" s="20">
        <f t="shared" si="5"/>
        <v>64</v>
      </c>
      <c r="I8" s="20">
        <f t="shared" si="5"/>
        <v>56</v>
      </c>
      <c r="J8" s="23">
        <f t="shared" si="5"/>
        <v>46.400000000000006</v>
      </c>
      <c r="K8" s="20">
        <f t="shared" si="5"/>
        <v>44.800000000000004</v>
      </c>
      <c r="L8" s="20">
        <f t="shared" si="5"/>
        <v>43.2</v>
      </c>
      <c r="M8" s="20">
        <f t="shared" si="5"/>
        <v>41.6</v>
      </c>
      <c r="N8" s="20">
        <f t="shared" si="5"/>
        <v>40</v>
      </c>
      <c r="O8" s="20">
        <f t="shared" si="5"/>
        <v>38.400000000000006</v>
      </c>
      <c r="P8" s="20">
        <f t="shared" si="5"/>
        <v>36.800000000000004</v>
      </c>
      <c r="Q8" s="20">
        <f t="shared" si="5"/>
        <v>35.200000000000003</v>
      </c>
      <c r="R8" s="23">
        <f t="shared" si="5"/>
        <v>33.6</v>
      </c>
      <c r="S8" s="20">
        <f t="shared" si="5"/>
        <v>32</v>
      </c>
      <c r="T8" s="20">
        <f t="shared" si="5"/>
        <v>30.400000000000002</v>
      </c>
      <c r="U8" s="20">
        <f t="shared" si="5"/>
        <v>28.8</v>
      </c>
      <c r="V8" s="20">
        <f t="shared" si="5"/>
        <v>27.200000000000003</v>
      </c>
      <c r="W8" s="20">
        <f t="shared" si="5"/>
        <v>25.6</v>
      </c>
      <c r="X8" s="20">
        <f t="shared" si="5"/>
        <v>24</v>
      </c>
      <c r="Y8" s="20">
        <f t="shared" si="5"/>
        <v>22.400000000000002</v>
      </c>
      <c r="Z8" s="20">
        <f t="shared" si="5"/>
        <v>20.8</v>
      </c>
      <c r="AA8" s="20">
        <f t="shared" si="5"/>
        <v>19.200000000000003</v>
      </c>
      <c r="AB8" s="20">
        <f t="shared" si="5"/>
        <v>17.600000000000001</v>
      </c>
      <c r="AC8" s="20">
        <f t="shared" si="5"/>
        <v>16</v>
      </c>
      <c r="AD8" s="20">
        <f t="shared" si="5"/>
        <v>14.4</v>
      </c>
      <c r="AE8" s="20">
        <f t="shared" si="5"/>
        <v>12.8</v>
      </c>
      <c r="AF8" s="20">
        <f t="shared" si="5"/>
        <v>11.200000000000001</v>
      </c>
      <c r="AG8" s="20">
        <f t="shared" si="5"/>
        <v>9.6000000000000014</v>
      </c>
      <c r="AH8" s="54">
        <f t="shared" si="5"/>
        <v>8</v>
      </c>
    </row>
    <row r="9" spans="1:34" s="1" customFormat="1" ht="30" customHeight="1" x14ac:dyDescent="0.3">
      <c r="A9" s="13" t="s">
        <v>184</v>
      </c>
      <c r="B9" s="12">
        <f>B14*1.5</f>
        <v>150</v>
      </c>
      <c r="C9" s="12">
        <f t="shared" ref="C9:AH9" si="6">C14*1.5</f>
        <v>120</v>
      </c>
      <c r="D9" s="12">
        <f t="shared" si="6"/>
        <v>90</v>
      </c>
      <c r="E9" s="12">
        <f t="shared" si="6"/>
        <v>82.5</v>
      </c>
      <c r="F9" s="24">
        <f t="shared" si="6"/>
        <v>75</v>
      </c>
      <c r="G9" s="12">
        <f t="shared" si="6"/>
        <v>67.5</v>
      </c>
      <c r="H9" s="12">
        <f t="shared" si="6"/>
        <v>60</v>
      </c>
      <c r="I9" s="12">
        <f t="shared" si="6"/>
        <v>52.5</v>
      </c>
      <c r="J9" s="24">
        <f t="shared" si="6"/>
        <v>43.5</v>
      </c>
      <c r="K9" s="12">
        <f t="shared" si="6"/>
        <v>42</v>
      </c>
      <c r="L9" s="12">
        <f t="shared" si="6"/>
        <v>40.5</v>
      </c>
      <c r="M9" s="12">
        <f t="shared" si="6"/>
        <v>39</v>
      </c>
      <c r="N9" s="12">
        <f t="shared" si="6"/>
        <v>37.5</v>
      </c>
      <c r="O9" s="12">
        <f t="shared" si="6"/>
        <v>36</v>
      </c>
      <c r="P9" s="12">
        <f t="shared" si="6"/>
        <v>34.5</v>
      </c>
      <c r="Q9" s="12">
        <f t="shared" si="6"/>
        <v>33</v>
      </c>
      <c r="R9" s="24">
        <f t="shared" si="6"/>
        <v>31.5</v>
      </c>
      <c r="S9" s="12">
        <f t="shared" si="6"/>
        <v>30</v>
      </c>
      <c r="T9" s="12">
        <f t="shared" si="6"/>
        <v>28.5</v>
      </c>
      <c r="U9" s="12">
        <f t="shared" si="6"/>
        <v>27</v>
      </c>
      <c r="V9" s="12">
        <f t="shared" si="6"/>
        <v>25.5</v>
      </c>
      <c r="W9" s="12">
        <f t="shared" si="6"/>
        <v>24</v>
      </c>
      <c r="X9" s="12">
        <f t="shared" si="6"/>
        <v>22.5</v>
      </c>
      <c r="Y9" s="12">
        <f t="shared" si="6"/>
        <v>21</v>
      </c>
      <c r="Z9" s="12">
        <f t="shared" si="6"/>
        <v>19.5</v>
      </c>
      <c r="AA9" s="12">
        <f t="shared" si="6"/>
        <v>18</v>
      </c>
      <c r="AB9" s="12">
        <f t="shared" si="6"/>
        <v>16.5</v>
      </c>
      <c r="AC9" s="12">
        <f t="shared" si="6"/>
        <v>15</v>
      </c>
      <c r="AD9" s="12">
        <f t="shared" si="6"/>
        <v>13.5</v>
      </c>
      <c r="AE9" s="12">
        <f t="shared" si="6"/>
        <v>12</v>
      </c>
      <c r="AF9" s="12">
        <f t="shared" si="6"/>
        <v>10.5</v>
      </c>
      <c r="AG9" s="12">
        <f t="shared" si="6"/>
        <v>9</v>
      </c>
      <c r="AH9" s="27">
        <f t="shared" si="6"/>
        <v>7.5</v>
      </c>
    </row>
    <row r="10" spans="1:34" ht="30" customHeight="1" x14ac:dyDescent="0.3">
      <c r="A10" s="13" t="s">
        <v>6</v>
      </c>
      <c r="B10" s="38">
        <f>B14*1.4</f>
        <v>140</v>
      </c>
      <c r="C10" s="3">
        <f t="shared" ref="C10:AH10" si="7">C14*1.4</f>
        <v>112</v>
      </c>
      <c r="D10" s="3">
        <f t="shared" si="7"/>
        <v>84</v>
      </c>
      <c r="E10" s="3">
        <f t="shared" si="7"/>
        <v>77</v>
      </c>
      <c r="F10" s="2">
        <f t="shared" si="7"/>
        <v>70</v>
      </c>
      <c r="G10" s="3">
        <f t="shared" si="7"/>
        <v>62.999999999999993</v>
      </c>
      <c r="H10" s="3">
        <f t="shared" si="7"/>
        <v>56</v>
      </c>
      <c r="I10" s="3">
        <f t="shared" si="7"/>
        <v>49</v>
      </c>
      <c r="J10" s="2">
        <f t="shared" si="7"/>
        <v>40.599999999999994</v>
      </c>
      <c r="K10" s="3">
        <f t="shared" si="7"/>
        <v>39.199999999999996</v>
      </c>
      <c r="L10" s="3">
        <f t="shared" si="7"/>
        <v>37.799999999999997</v>
      </c>
      <c r="M10" s="3">
        <f t="shared" si="7"/>
        <v>36.4</v>
      </c>
      <c r="N10" s="3">
        <f t="shared" si="7"/>
        <v>35</v>
      </c>
      <c r="O10" s="3">
        <f t="shared" si="7"/>
        <v>33.599999999999994</v>
      </c>
      <c r="P10" s="3">
        <f t="shared" si="7"/>
        <v>32.199999999999996</v>
      </c>
      <c r="Q10" s="3">
        <f t="shared" si="7"/>
        <v>30.799999999999997</v>
      </c>
      <c r="R10" s="2">
        <f t="shared" si="7"/>
        <v>29.4</v>
      </c>
      <c r="S10" s="3">
        <f t="shared" si="7"/>
        <v>28</v>
      </c>
      <c r="T10" s="3">
        <f t="shared" si="7"/>
        <v>26.599999999999998</v>
      </c>
      <c r="U10" s="3">
        <f t="shared" si="7"/>
        <v>25.2</v>
      </c>
      <c r="V10" s="3">
        <f t="shared" si="7"/>
        <v>23.799999999999997</v>
      </c>
      <c r="W10" s="3">
        <f t="shared" si="7"/>
        <v>22.4</v>
      </c>
      <c r="X10" s="3">
        <f t="shared" si="7"/>
        <v>21</v>
      </c>
      <c r="Y10" s="3">
        <f t="shared" si="7"/>
        <v>19.599999999999998</v>
      </c>
      <c r="Z10" s="3">
        <f t="shared" si="7"/>
        <v>18.2</v>
      </c>
      <c r="AA10" s="3">
        <f t="shared" si="7"/>
        <v>16.799999999999997</v>
      </c>
      <c r="AB10" s="3">
        <f t="shared" si="7"/>
        <v>15.399999999999999</v>
      </c>
      <c r="AC10" s="3">
        <f t="shared" si="7"/>
        <v>14</v>
      </c>
      <c r="AD10" s="3">
        <f t="shared" si="7"/>
        <v>12.6</v>
      </c>
      <c r="AE10" s="4">
        <f t="shared" si="7"/>
        <v>11.2</v>
      </c>
      <c r="AF10" s="4">
        <f t="shared" si="7"/>
        <v>9.7999999999999989</v>
      </c>
      <c r="AG10" s="4">
        <f t="shared" si="7"/>
        <v>8.3999999999999986</v>
      </c>
      <c r="AH10" s="29">
        <f t="shared" si="7"/>
        <v>7</v>
      </c>
    </row>
    <row r="11" spans="1:34" ht="30" customHeight="1" thickBot="1" x14ac:dyDescent="0.35">
      <c r="A11" s="14" t="s">
        <v>9</v>
      </c>
      <c r="B11" s="15">
        <f>B14*1.3</f>
        <v>130</v>
      </c>
      <c r="C11" s="15">
        <f t="shared" ref="C11:AH11" si="8">C14*1.3</f>
        <v>104</v>
      </c>
      <c r="D11" s="15">
        <f t="shared" si="8"/>
        <v>78</v>
      </c>
      <c r="E11" s="15">
        <f t="shared" si="8"/>
        <v>71.5</v>
      </c>
      <c r="F11" s="39">
        <f t="shared" si="8"/>
        <v>65</v>
      </c>
      <c r="G11" s="15">
        <f t="shared" si="8"/>
        <v>58.5</v>
      </c>
      <c r="H11" s="15">
        <f t="shared" si="8"/>
        <v>52</v>
      </c>
      <c r="I11" s="15">
        <f t="shared" si="8"/>
        <v>45.5</v>
      </c>
      <c r="J11" s="39">
        <f t="shared" si="8"/>
        <v>37.700000000000003</v>
      </c>
      <c r="K11" s="15">
        <f t="shared" si="8"/>
        <v>36.4</v>
      </c>
      <c r="L11" s="15">
        <f t="shared" si="8"/>
        <v>35.1</v>
      </c>
      <c r="M11" s="15">
        <f t="shared" si="8"/>
        <v>33.800000000000004</v>
      </c>
      <c r="N11" s="15">
        <f t="shared" si="8"/>
        <v>32.5</v>
      </c>
      <c r="O11" s="40">
        <f t="shared" si="8"/>
        <v>31.200000000000003</v>
      </c>
      <c r="P11" s="40">
        <f t="shared" si="8"/>
        <v>29.900000000000002</v>
      </c>
      <c r="Q11" s="40">
        <f t="shared" si="8"/>
        <v>28.6</v>
      </c>
      <c r="R11" s="41">
        <f t="shared" si="8"/>
        <v>27.3</v>
      </c>
      <c r="S11" s="40">
        <f t="shared" si="8"/>
        <v>26</v>
      </c>
      <c r="T11" s="40">
        <f t="shared" si="8"/>
        <v>24.7</v>
      </c>
      <c r="U11" s="40">
        <f t="shared" si="8"/>
        <v>23.400000000000002</v>
      </c>
      <c r="V11" s="40">
        <f t="shared" si="8"/>
        <v>22.1</v>
      </c>
      <c r="W11" s="40">
        <f t="shared" si="8"/>
        <v>20.8</v>
      </c>
      <c r="X11" s="40">
        <f t="shared" si="8"/>
        <v>19.5</v>
      </c>
      <c r="Y11" s="40">
        <f t="shared" si="8"/>
        <v>18.2</v>
      </c>
      <c r="Z11" s="40">
        <f t="shared" si="8"/>
        <v>16.900000000000002</v>
      </c>
      <c r="AA11" s="40">
        <f t="shared" si="8"/>
        <v>15.600000000000001</v>
      </c>
      <c r="AB11" s="40">
        <f t="shared" si="8"/>
        <v>14.3</v>
      </c>
      <c r="AC11" s="40">
        <f t="shared" si="8"/>
        <v>13</v>
      </c>
      <c r="AD11" s="40">
        <f t="shared" si="8"/>
        <v>11.700000000000001</v>
      </c>
      <c r="AE11" s="40">
        <f t="shared" si="8"/>
        <v>10.4</v>
      </c>
      <c r="AF11" s="40">
        <f t="shared" si="8"/>
        <v>9.1</v>
      </c>
      <c r="AG11" s="40">
        <f t="shared" si="8"/>
        <v>7.8000000000000007</v>
      </c>
      <c r="AH11" s="42">
        <f t="shared" si="8"/>
        <v>6.5</v>
      </c>
    </row>
    <row r="12" spans="1:34" ht="30" customHeight="1" x14ac:dyDescent="0.3">
      <c r="A12" s="16" t="s">
        <v>7</v>
      </c>
      <c r="B12" s="68">
        <f>B14*1.2</f>
        <v>120</v>
      </c>
      <c r="C12" s="34">
        <f t="shared" ref="C12:AH12" si="9">C14*1.2</f>
        <v>96</v>
      </c>
      <c r="D12" s="34">
        <f t="shared" si="9"/>
        <v>72</v>
      </c>
      <c r="E12" s="34">
        <f t="shared" si="9"/>
        <v>66</v>
      </c>
      <c r="F12" s="69">
        <f t="shared" si="9"/>
        <v>60</v>
      </c>
      <c r="G12" s="34">
        <f t="shared" si="9"/>
        <v>54</v>
      </c>
      <c r="H12" s="34">
        <f t="shared" si="9"/>
        <v>48</v>
      </c>
      <c r="I12" s="34">
        <f t="shared" si="9"/>
        <v>42</v>
      </c>
      <c r="J12" s="69">
        <f t="shared" si="9"/>
        <v>34.799999999999997</v>
      </c>
      <c r="K12" s="34">
        <f t="shared" si="9"/>
        <v>33.6</v>
      </c>
      <c r="L12" s="34">
        <f t="shared" si="9"/>
        <v>32.4</v>
      </c>
      <c r="M12" s="34">
        <f t="shared" si="9"/>
        <v>31.2</v>
      </c>
      <c r="N12" s="34">
        <f t="shared" si="9"/>
        <v>30</v>
      </c>
      <c r="O12" s="34">
        <f t="shared" si="9"/>
        <v>28.799999999999997</v>
      </c>
      <c r="P12" s="34">
        <f t="shared" si="9"/>
        <v>27.599999999999998</v>
      </c>
      <c r="Q12" s="34">
        <f t="shared" si="9"/>
        <v>26.4</v>
      </c>
      <c r="R12" s="69">
        <f t="shared" si="9"/>
        <v>25.2</v>
      </c>
      <c r="S12" s="34">
        <f t="shared" si="9"/>
        <v>24</v>
      </c>
      <c r="T12" s="34">
        <f t="shared" si="9"/>
        <v>22.8</v>
      </c>
      <c r="U12" s="34">
        <f t="shared" si="9"/>
        <v>21.599999999999998</v>
      </c>
      <c r="V12" s="34">
        <f t="shared" si="9"/>
        <v>20.399999999999999</v>
      </c>
      <c r="W12" s="34">
        <f t="shared" si="9"/>
        <v>19.2</v>
      </c>
      <c r="X12" s="34">
        <f t="shared" si="9"/>
        <v>18</v>
      </c>
      <c r="Y12" s="34">
        <f t="shared" si="9"/>
        <v>16.8</v>
      </c>
      <c r="Z12" s="34">
        <f t="shared" si="9"/>
        <v>15.6</v>
      </c>
      <c r="AA12" s="34">
        <f t="shared" si="9"/>
        <v>14.399999999999999</v>
      </c>
      <c r="AB12" s="34">
        <f t="shared" si="9"/>
        <v>13.2</v>
      </c>
      <c r="AC12" s="34">
        <f t="shared" si="9"/>
        <v>12</v>
      </c>
      <c r="AD12" s="34">
        <f t="shared" si="9"/>
        <v>10.799999999999999</v>
      </c>
      <c r="AE12" s="70">
        <f t="shared" si="9"/>
        <v>9.6</v>
      </c>
      <c r="AF12" s="70">
        <f t="shared" si="9"/>
        <v>8.4</v>
      </c>
      <c r="AG12" s="70">
        <f t="shared" si="9"/>
        <v>7.1999999999999993</v>
      </c>
      <c r="AH12" s="71">
        <f t="shared" si="9"/>
        <v>6</v>
      </c>
    </row>
    <row r="13" spans="1:34" s="1" customFormat="1" ht="30" customHeight="1" x14ac:dyDescent="0.3">
      <c r="A13" s="13" t="s">
        <v>401</v>
      </c>
      <c r="B13" s="38">
        <f>B14*1.1</f>
        <v>110.00000000000001</v>
      </c>
      <c r="C13" s="12">
        <f t="shared" ref="C13:AH13" si="10">C14*1.1</f>
        <v>88</v>
      </c>
      <c r="D13" s="12">
        <f t="shared" si="10"/>
        <v>66</v>
      </c>
      <c r="E13" s="12">
        <f t="shared" si="10"/>
        <v>60.500000000000007</v>
      </c>
      <c r="F13" s="24">
        <f t="shared" si="10"/>
        <v>55.000000000000007</v>
      </c>
      <c r="G13" s="12">
        <f t="shared" si="10"/>
        <v>49.500000000000007</v>
      </c>
      <c r="H13" s="12">
        <f t="shared" si="10"/>
        <v>44</v>
      </c>
      <c r="I13" s="12">
        <f t="shared" si="10"/>
        <v>38.5</v>
      </c>
      <c r="J13" s="24">
        <f t="shared" si="10"/>
        <v>31.900000000000002</v>
      </c>
      <c r="K13" s="12">
        <f t="shared" si="10"/>
        <v>30.800000000000004</v>
      </c>
      <c r="L13" s="12">
        <f t="shared" si="10"/>
        <v>29.700000000000003</v>
      </c>
      <c r="M13" s="12">
        <f t="shared" si="10"/>
        <v>28.6</v>
      </c>
      <c r="N13" s="12">
        <f t="shared" si="10"/>
        <v>27.500000000000004</v>
      </c>
      <c r="O13" s="12">
        <f t="shared" si="10"/>
        <v>26.400000000000002</v>
      </c>
      <c r="P13" s="12">
        <f t="shared" si="10"/>
        <v>25.3</v>
      </c>
      <c r="Q13" s="12">
        <f t="shared" si="10"/>
        <v>24.200000000000003</v>
      </c>
      <c r="R13" s="24">
        <f t="shared" si="10"/>
        <v>23.1</v>
      </c>
      <c r="S13" s="12">
        <f t="shared" si="10"/>
        <v>22</v>
      </c>
      <c r="T13" s="12">
        <f t="shared" si="10"/>
        <v>20.900000000000002</v>
      </c>
      <c r="U13" s="12">
        <f t="shared" si="10"/>
        <v>19.8</v>
      </c>
      <c r="V13" s="12">
        <f t="shared" si="10"/>
        <v>18.700000000000003</v>
      </c>
      <c r="W13" s="12">
        <f t="shared" si="10"/>
        <v>17.600000000000001</v>
      </c>
      <c r="X13" s="12">
        <f t="shared" si="10"/>
        <v>16.5</v>
      </c>
      <c r="Y13" s="12">
        <f t="shared" si="10"/>
        <v>15.400000000000002</v>
      </c>
      <c r="Z13" s="12">
        <f t="shared" si="10"/>
        <v>14.3</v>
      </c>
      <c r="AA13" s="12">
        <f t="shared" si="10"/>
        <v>13.200000000000001</v>
      </c>
      <c r="AB13" s="12">
        <f t="shared" si="10"/>
        <v>12.100000000000001</v>
      </c>
      <c r="AC13" s="12">
        <f t="shared" si="10"/>
        <v>11</v>
      </c>
      <c r="AD13" s="49">
        <f t="shared" si="10"/>
        <v>9.9</v>
      </c>
      <c r="AE13" s="49">
        <f t="shared" si="10"/>
        <v>8.8000000000000007</v>
      </c>
      <c r="AF13" s="49">
        <f t="shared" si="10"/>
        <v>7.7000000000000011</v>
      </c>
      <c r="AG13" s="49">
        <f t="shared" si="10"/>
        <v>6.6000000000000005</v>
      </c>
      <c r="AH13" s="27">
        <f t="shared" si="10"/>
        <v>5.5</v>
      </c>
    </row>
    <row r="14" spans="1:34" ht="30" customHeight="1" x14ac:dyDescent="0.3">
      <c r="A14" s="13" t="s">
        <v>10</v>
      </c>
      <c r="B14" s="38">
        <v>100</v>
      </c>
      <c r="C14" s="3">
        <v>80</v>
      </c>
      <c r="D14" s="3">
        <v>60</v>
      </c>
      <c r="E14" s="3">
        <v>55</v>
      </c>
      <c r="F14" s="2">
        <v>50</v>
      </c>
      <c r="G14" s="3">
        <v>45</v>
      </c>
      <c r="H14" s="3">
        <v>40</v>
      </c>
      <c r="I14" s="3">
        <v>35</v>
      </c>
      <c r="J14" s="2">
        <v>29</v>
      </c>
      <c r="K14" s="3">
        <v>28</v>
      </c>
      <c r="L14" s="3">
        <v>27</v>
      </c>
      <c r="M14" s="3">
        <v>26</v>
      </c>
      <c r="N14" s="3">
        <v>25</v>
      </c>
      <c r="O14" s="3">
        <v>24</v>
      </c>
      <c r="P14" s="3">
        <v>23</v>
      </c>
      <c r="Q14" s="3">
        <v>22</v>
      </c>
      <c r="R14" s="2">
        <v>21</v>
      </c>
      <c r="S14" s="3">
        <v>20</v>
      </c>
      <c r="T14" s="3">
        <v>19</v>
      </c>
      <c r="U14" s="3">
        <v>18</v>
      </c>
      <c r="V14" s="3">
        <v>17</v>
      </c>
      <c r="W14" s="3">
        <v>16</v>
      </c>
      <c r="X14" s="3">
        <v>15</v>
      </c>
      <c r="Y14" s="3">
        <v>14</v>
      </c>
      <c r="Z14" s="3">
        <v>13</v>
      </c>
      <c r="AA14" s="3">
        <v>12</v>
      </c>
      <c r="AB14" s="3">
        <v>11</v>
      </c>
      <c r="AC14" s="3">
        <v>10</v>
      </c>
      <c r="AD14" s="3">
        <v>9</v>
      </c>
      <c r="AE14" s="3">
        <v>8</v>
      </c>
      <c r="AF14" s="3">
        <v>7</v>
      </c>
      <c r="AG14" s="3">
        <v>6</v>
      </c>
      <c r="AH14" s="30">
        <v>5</v>
      </c>
    </row>
    <row r="15" spans="1:34" ht="30" customHeight="1" x14ac:dyDescent="0.3">
      <c r="A15" s="13" t="s">
        <v>182</v>
      </c>
      <c r="B15" s="72">
        <f>B14*0.9</f>
        <v>90</v>
      </c>
      <c r="C15" s="22">
        <f t="shared" ref="C15:AH15" si="11">C14*0.9</f>
        <v>72</v>
      </c>
      <c r="D15" s="22">
        <f t="shared" si="11"/>
        <v>54</v>
      </c>
      <c r="E15" s="22">
        <f t="shared" si="11"/>
        <v>49.5</v>
      </c>
      <c r="F15" s="25">
        <f t="shared" si="11"/>
        <v>45</v>
      </c>
      <c r="G15" s="22">
        <f t="shared" si="11"/>
        <v>40.5</v>
      </c>
      <c r="H15" s="22">
        <f t="shared" si="11"/>
        <v>36</v>
      </c>
      <c r="I15" s="22">
        <f t="shared" si="11"/>
        <v>31.5</v>
      </c>
      <c r="J15" s="25">
        <f t="shared" si="11"/>
        <v>26.1</v>
      </c>
      <c r="K15" s="22">
        <f t="shared" si="11"/>
        <v>25.2</v>
      </c>
      <c r="L15" s="22">
        <f t="shared" si="11"/>
        <v>24.3</v>
      </c>
      <c r="M15" s="22">
        <f t="shared" si="11"/>
        <v>23.400000000000002</v>
      </c>
      <c r="N15" s="22">
        <f t="shared" si="11"/>
        <v>22.5</v>
      </c>
      <c r="O15" s="22">
        <f t="shared" si="11"/>
        <v>21.6</v>
      </c>
      <c r="P15" s="22">
        <f t="shared" si="11"/>
        <v>20.7</v>
      </c>
      <c r="Q15" s="22">
        <f t="shared" si="11"/>
        <v>19.8</v>
      </c>
      <c r="R15" s="25">
        <f t="shared" si="11"/>
        <v>18.900000000000002</v>
      </c>
      <c r="S15" s="22">
        <f t="shared" si="11"/>
        <v>18</v>
      </c>
      <c r="T15" s="22">
        <f t="shared" si="11"/>
        <v>17.100000000000001</v>
      </c>
      <c r="U15" s="22">
        <f t="shared" si="11"/>
        <v>16.2</v>
      </c>
      <c r="V15" s="22">
        <f t="shared" si="11"/>
        <v>15.3</v>
      </c>
      <c r="W15" s="22">
        <f t="shared" si="11"/>
        <v>14.4</v>
      </c>
      <c r="X15" s="22">
        <f t="shared" si="11"/>
        <v>13.5</v>
      </c>
      <c r="Y15" s="22">
        <f t="shared" si="11"/>
        <v>12.6</v>
      </c>
      <c r="Z15" s="22">
        <f t="shared" si="11"/>
        <v>11.700000000000001</v>
      </c>
      <c r="AA15" s="22">
        <f t="shared" si="11"/>
        <v>10.8</v>
      </c>
      <c r="AB15" s="22">
        <f t="shared" si="11"/>
        <v>9.9</v>
      </c>
      <c r="AC15" s="22">
        <f t="shared" si="11"/>
        <v>9</v>
      </c>
      <c r="AD15" s="22">
        <f t="shared" si="11"/>
        <v>8.1</v>
      </c>
      <c r="AE15" s="22">
        <f t="shared" si="11"/>
        <v>7.2</v>
      </c>
      <c r="AF15" s="22">
        <f t="shared" si="11"/>
        <v>6.3</v>
      </c>
      <c r="AG15" s="22">
        <f t="shared" si="11"/>
        <v>5.4</v>
      </c>
      <c r="AH15" s="28">
        <f t="shared" si="11"/>
        <v>4.5</v>
      </c>
    </row>
    <row r="16" spans="1:34" s="1" customFormat="1" ht="30" customHeight="1" x14ac:dyDescent="0.3">
      <c r="A16" s="13" t="s">
        <v>400</v>
      </c>
      <c r="B16" s="38">
        <f>B14*0.85</f>
        <v>85</v>
      </c>
      <c r="C16" s="12">
        <f t="shared" ref="C16:AH16" si="12">C14*0.85</f>
        <v>68</v>
      </c>
      <c r="D16" s="12">
        <f t="shared" si="12"/>
        <v>51</v>
      </c>
      <c r="E16" s="12">
        <f t="shared" si="12"/>
        <v>46.75</v>
      </c>
      <c r="F16" s="24">
        <f t="shared" si="12"/>
        <v>42.5</v>
      </c>
      <c r="G16" s="12">
        <f t="shared" si="12"/>
        <v>38.25</v>
      </c>
      <c r="H16" s="12">
        <f t="shared" si="12"/>
        <v>34</v>
      </c>
      <c r="I16" s="12">
        <f t="shared" si="12"/>
        <v>29.75</v>
      </c>
      <c r="J16" s="24">
        <f t="shared" si="12"/>
        <v>24.65</v>
      </c>
      <c r="K16" s="12">
        <f t="shared" si="12"/>
        <v>23.8</v>
      </c>
      <c r="L16" s="12">
        <f t="shared" si="12"/>
        <v>22.95</v>
      </c>
      <c r="M16" s="12">
        <f t="shared" si="12"/>
        <v>22.099999999999998</v>
      </c>
      <c r="N16" s="12">
        <f t="shared" si="12"/>
        <v>21.25</v>
      </c>
      <c r="O16" s="12">
        <f t="shared" si="12"/>
        <v>20.399999999999999</v>
      </c>
      <c r="P16" s="12">
        <f t="shared" si="12"/>
        <v>19.55</v>
      </c>
      <c r="Q16" s="12">
        <f t="shared" si="12"/>
        <v>18.7</v>
      </c>
      <c r="R16" s="24">
        <f t="shared" si="12"/>
        <v>17.849999999999998</v>
      </c>
      <c r="S16" s="12">
        <f t="shared" si="12"/>
        <v>17</v>
      </c>
      <c r="T16" s="12">
        <f t="shared" si="12"/>
        <v>16.149999999999999</v>
      </c>
      <c r="U16" s="12">
        <f t="shared" si="12"/>
        <v>15.299999999999999</v>
      </c>
      <c r="V16" s="12">
        <f t="shared" si="12"/>
        <v>14.45</v>
      </c>
      <c r="W16" s="12">
        <f t="shared" si="12"/>
        <v>13.6</v>
      </c>
      <c r="X16" s="12">
        <f t="shared" si="12"/>
        <v>12.75</v>
      </c>
      <c r="Y16" s="12">
        <f t="shared" si="12"/>
        <v>11.9</v>
      </c>
      <c r="Z16" s="12">
        <f t="shared" si="12"/>
        <v>11.049999999999999</v>
      </c>
      <c r="AA16" s="12">
        <f t="shared" si="12"/>
        <v>10.199999999999999</v>
      </c>
      <c r="AB16" s="49">
        <f t="shared" si="12"/>
        <v>9.35</v>
      </c>
      <c r="AC16" s="49">
        <f t="shared" si="12"/>
        <v>8.5</v>
      </c>
      <c r="AD16" s="49">
        <f t="shared" si="12"/>
        <v>7.6499999999999995</v>
      </c>
      <c r="AE16" s="49">
        <f t="shared" si="12"/>
        <v>6.8</v>
      </c>
      <c r="AF16" s="49">
        <f t="shared" si="12"/>
        <v>5.95</v>
      </c>
      <c r="AG16" s="49">
        <f t="shared" si="12"/>
        <v>5.0999999999999996</v>
      </c>
      <c r="AH16" s="27">
        <f t="shared" si="12"/>
        <v>4.25</v>
      </c>
    </row>
    <row r="17" spans="1:34" ht="30" customHeight="1" thickBot="1" x14ac:dyDescent="0.35">
      <c r="A17" s="43" t="s">
        <v>185</v>
      </c>
      <c r="B17" s="73">
        <f>B14*0.8</f>
        <v>80</v>
      </c>
      <c r="C17" s="74">
        <f t="shared" ref="C17:AH17" si="13">C14*0.8</f>
        <v>64</v>
      </c>
      <c r="D17" s="74">
        <f t="shared" si="13"/>
        <v>48</v>
      </c>
      <c r="E17" s="74">
        <f t="shared" si="13"/>
        <v>44</v>
      </c>
      <c r="F17" s="75">
        <f t="shared" si="13"/>
        <v>40</v>
      </c>
      <c r="G17" s="74">
        <f t="shared" si="13"/>
        <v>36</v>
      </c>
      <c r="H17" s="74">
        <f t="shared" si="13"/>
        <v>32</v>
      </c>
      <c r="I17" s="74">
        <f t="shared" si="13"/>
        <v>28</v>
      </c>
      <c r="J17" s="75">
        <f t="shared" si="13"/>
        <v>23.200000000000003</v>
      </c>
      <c r="K17" s="74">
        <f t="shared" si="13"/>
        <v>22.400000000000002</v>
      </c>
      <c r="L17" s="74">
        <f t="shared" si="13"/>
        <v>21.6</v>
      </c>
      <c r="M17" s="74">
        <f t="shared" si="13"/>
        <v>20.8</v>
      </c>
      <c r="N17" s="74">
        <f t="shared" si="13"/>
        <v>20</v>
      </c>
      <c r="O17" s="74">
        <f t="shared" si="13"/>
        <v>19.200000000000003</v>
      </c>
      <c r="P17" s="74">
        <f t="shared" si="13"/>
        <v>18.400000000000002</v>
      </c>
      <c r="Q17" s="74">
        <f t="shared" si="13"/>
        <v>17.600000000000001</v>
      </c>
      <c r="R17" s="75">
        <f t="shared" si="13"/>
        <v>16.8</v>
      </c>
      <c r="S17" s="74">
        <f t="shared" si="13"/>
        <v>16</v>
      </c>
      <c r="T17" s="74">
        <f t="shared" si="13"/>
        <v>15.200000000000001</v>
      </c>
      <c r="U17" s="74">
        <f t="shared" si="13"/>
        <v>14.4</v>
      </c>
      <c r="V17" s="74">
        <f t="shared" si="13"/>
        <v>13.600000000000001</v>
      </c>
      <c r="W17" s="74">
        <f t="shared" si="13"/>
        <v>12.8</v>
      </c>
      <c r="X17" s="74">
        <f t="shared" si="13"/>
        <v>12</v>
      </c>
      <c r="Y17" s="74">
        <f t="shared" si="13"/>
        <v>11.200000000000001</v>
      </c>
      <c r="Z17" s="74">
        <f t="shared" si="13"/>
        <v>10.4</v>
      </c>
      <c r="AA17" s="74">
        <f t="shared" si="13"/>
        <v>9.6000000000000014</v>
      </c>
      <c r="AB17" s="74">
        <f t="shared" si="13"/>
        <v>8.8000000000000007</v>
      </c>
      <c r="AC17" s="74">
        <f t="shared" si="13"/>
        <v>8</v>
      </c>
      <c r="AD17" s="74">
        <f t="shared" si="13"/>
        <v>7.2</v>
      </c>
      <c r="AE17" s="74">
        <f t="shared" si="13"/>
        <v>6.4</v>
      </c>
      <c r="AF17" s="74">
        <f t="shared" si="13"/>
        <v>5.6000000000000005</v>
      </c>
      <c r="AG17" s="74">
        <f t="shared" si="13"/>
        <v>4.8000000000000007</v>
      </c>
      <c r="AH17" s="76">
        <f t="shared" si="13"/>
        <v>4</v>
      </c>
    </row>
    <row r="18" spans="1:34" ht="30" customHeight="1" x14ac:dyDescent="0.3">
      <c r="A18" s="33" t="s">
        <v>183</v>
      </c>
      <c r="B18" s="44">
        <f>B14*0.7</f>
        <v>70</v>
      </c>
      <c r="C18" s="44">
        <f t="shared" ref="C18:AH18" si="14">C14*0.7</f>
        <v>56</v>
      </c>
      <c r="D18" s="44">
        <f t="shared" si="14"/>
        <v>42</v>
      </c>
      <c r="E18" s="44">
        <f t="shared" si="14"/>
        <v>38.5</v>
      </c>
      <c r="F18" s="45">
        <f t="shared" si="14"/>
        <v>35</v>
      </c>
      <c r="G18" s="44">
        <f t="shared" si="14"/>
        <v>31.499999999999996</v>
      </c>
      <c r="H18" s="44">
        <f t="shared" si="14"/>
        <v>28</v>
      </c>
      <c r="I18" s="44">
        <f t="shared" si="14"/>
        <v>24.5</v>
      </c>
      <c r="J18" s="45">
        <f t="shared" si="14"/>
        <v>20.299999999999997</v>
      </c>
      <c r="K18" s="44">
        <f t="shared" si="14"/>
        <v>19.599999999999998</v>
      </c>
      <c r="L18" s="44">
        <f t="shared" si="14"/>
        <v>18.899999999999999</v>
      </c>
      <c r="M18" s="44">
        <f t="shared" si="14"/>
        <v>18.2</v>
      </c>
      <c r="N18" s="44">
        <f t="shared" si="14"/>
        <v>17.5</v>
      </c>
      <c r="O18" s="44">
        <f t="shared" si="14"/>
        <v>16.799999999999997</v>
      </c>
      <c r="P18" s="44">
        <f t="shared" si="14"/>
        <v>16.099999999999998</v>
      </c>
      <c r="Q18" s="44">
        <f t="shared" si="14"/>
        <v>15.399999999999999</v>
      </c>
      <c r="R18" s="45">
        <f t="shared" si="14"/>
        <v>14.7</v>
      </c>
      <c r="S18" s="44">
        <f t="shared" si="14"/>
        <v>14</v>
      </c>
      <c r="T18" s="44">
        <f t="shared" si="14"/>
        <v>13.299999999999999</v>
      </c>
      <c r="U18" s="44">
        <f t="shared" si="14"/>
        <v>12.6</v>
      </c>
      <c r="V18" s="44">
        <f t="shared" si="14"/>
        <v>11.899999999999999</v>
      </c>
      <c r="W18" s="44">
        <f t="shared" si="14"/>
        <v>11.2</v>
      </c>
      <c r="X18" s="44">
        <f t="shared" si="14"/>
        <v>10.5</v>
      </c>
      <c r="Y18" s="44">
        <f t="shared" si="14"/>
        <v>9.7999999999999989</v>
      </c>
      <c r="Z18" s="44">
        <f t="shared" si="14"/>
        <v>9.1</v>
      </c>
      <c r="AA18" s="44">
        <f t="shared" si="14"/>
        <v>8.3999999999999986</v>
      </c>
      <c r="AB18" s="44">
        <f t="shared" si="14"/>
        <v>7.6999999999999993</v>
      </c>
      <c r="AC18" s="44">
        <f t="shared" si="14"/>
        <v>7</v>
      </c>
      <c r="AD18" s="44">
        <f t="shared" si="14"/>
        <v>6.3</v>
      </c>
      <c r="AE18" s="44">
        <f t="shared" si="14"/>
        <v>5.6</v>
      </c>
      <c r="AF18" s="44">
        <f t="shared" si="14"/>
        <v>4.8999999999999995</v>
      </c>
      <c r="AG18" s="44">
        <f t="shared" si="14"/>
        <v>4.1999999999999993</v>
      </c>
      <c r="AH18" s="46">
        <f t="shared" si="14"/>
        <v>3.5</v>
      </c>
    </row>
    <row r="19" spans="1:34" ht="45" customHeight="1" x14ac:dyDescent="0.3">
      <c r="A19" s="13" t="s">
        <v>399</v>
      </c>
      <c r="B19" s="22">
        <f>B14*0.6</f>
        <v>60</v>
      </c>
      <c r="C19" s="22">
        <f t="shared" ref="C19:AH19" si="15">C14*0.6</f>
        <v>48</v>
      </c>
      <c r="D19" s="22">
        <f t="shared" si="15"/>
        <v>36</v>
      </c>
      <c r="E19" s="22">
        <f t="shared" si="15"/>
        <v>33</v>
      </c>
      <c r="F19" s="25">
        <f t="shared" si="15"/>
        <v>30</v>
      </c>
      <c r="G19" s="22">
        <f t="shared" si="15"/>
        <v>27</v>
      </c>
      <c r="H19" s="22">
        <f t="shared" si="15"/>
        <v>24</v>
      </c>
      <c r="I19" s="22">
        <f t="shared" si="15"/>
        <v>21</v>
      </c>
      <c r="J19" s="25">
        <f t="shared" si="15"/>
        <v>17.399999999999999</v>
      </c>
      <c r="K19" s="22">
        <f t="shared" si="15"/>
        <v>16.8</v>
      </c>
      <c r="L19" s="22">
        <f t="shared" si="15"/>
        <v>16.2</v>
      </c>
      <c r="M19" s="22">
        <f t="shared" si="15"/>
        <v>15.6</v>
      </c>
      <c r="N19" s="22">
        <f t="shared" si="15"/>
        <v>15</v>
      </c>
      <c r="O19" s="22">
        <f t="shared" si="15"/>
        <v>14.399999999999999</v>
      </c>
      <c r="P19" s="22">
        <f t="shared" si="15"/>
        <v>13.799999999999999</v>
      </c>
      <c r="Q19" s="22">
        <f t="shared" si="15"/>
        <v>13.2</v>
      </c>
      <c r="R19" s="25">
        <f t="shared" si="15"/>
        <v>12.6</v>
      </c>
      <c r="S19" s="22">
        <f t="shared" si="15"/>
        <v>12</v>
      </c>
      <c r="T19" s="22">
        <f t="shared" si="15"/>
        <v>11.4</v>
      </c>
      <c r="U19" s="22">
        <f t="shared" si="15"/>
        <v>10.799999999999999</v>
      </c>
      <c r="V19" s="22">
        <f t="shared" si="15"/>
        <v>10.199999999999999</v>
      </c>
      <c r="W19" s="22">
        <f t="shared" si="15"/>
        <v>9.6</v>
      </c>
      <c r="X19" s="22">
        <f t="shared" si="15"/>
        <v>9</v>
      </c>
      <c r="Y19" s="22">
        <f t="shared" si="15"/>
        <v>8.4</v>
      </c>
      <c r="Z19" s="22">
        <f t="shared" si="15"/>
        <v>7.8</v>
      </c>
      <c r="AA19" s="22">
        <f t="shared" si="15"/>
        <v>7.1999999999999993</v>
      </c>
      <c r="AB19" s="22">
        <f t="shared" si="15"/>
        <v>6.6</v>
      </c>
      <c r="AC19" s="22">
        <f t="shared" si="15"/>
        <v>6</v>
      </c>
      <c r="AD19" s="22">
        <f t="shared" si="15"/>
        <v>5.3999999999999995</v>
      </c>
      <c r="AE19" s="22">
        <f t="shared" si="15"/>
        <v>4.8</v>
      </c>
      <c r="AF19" s="22">
        <f t="shared" si="15"/>
        <v>4.2</v>
      </c>
      <c r="AG19" s="22">
        <f t="shared" si="15"/>
        <v>3.5999999999999996</v>
      </c>
      <c r="AH19" s="28">
        <f t="shared" si="15"/>
        <v>3</v>
      </c>
    </row>
    <row r="20" spans="1:34" ht="30" customHeight="1" thickBot="1" x14ac:dyDescent="0.35">
      <c r="A20" s="50" t="s">
        <v>186</v>
      </c>
      <c r="B20" s="51">
        <f>B14*0.5</f>
        <v>50</v>
      </c>
      <c r="C20" s="51">
        <f t="shared" ref="C20:AH20" si="16">C14*0.5</f>
        <v>40</v>
      </c>
      <c r="D20" s="51">
        <f t="shared" si="16"/>
        <v>30</v>
      </c>
      <c r="E20" s="51">
        <f t="shared" si="16"/>
        <v>27.5</v>
      </c>
      <c r="F20" s="52">
        <f t="shared" si="16"/>
        <v>25</v>
      </c>
      <c r="G20" s="51">
        <f t="shared" si="16"/>
        <v>22.5</v>
      </c>
      <c r="H20" s="51">
        <f t="shared" si="16"/>
        <v>20</v>
      </c>
      <c r="I20" s="51">
        <f t="shared" si="16"/>
        <v>17.5</v>
      </c>
      <c r="J20" s="52">
        <f t="shared" si="16"/>
        <v>14.5</v>
      </c>
      <c r="K20" s="51">
        <f t="shared" si="16"/>
        <v>14</v>
      </c>
      <c r="L20" s="51">
        <f t="shared" si="16"/>
        <v>13.5</v>
      </c>
      <c r="M20" s="51">
        <f t="shared" si="16"/>
        <v>13</v>
      </c>
      <c r="N20" s="51">
        <f t="shared" si="16"/>
        <v>12.5</v>
      </c>
      <c r="O20" s="51">
        <f t="shared" si="16"/>
        <v>12</v>
      </c>
      <c r="P20" s="51">
        <f t="shared" si="16"/>
        <v>11.5</v>
      </c>
      <c r="Q20" s="51">
        <f t="shared" si="16"/>
        <v>11</v>
      </c>
      <c r="R20" s="52">
        <f t="shared" si="16"/>
        <v>10.5</v>
      </c>
      <c r="S20" s="51">
        <f t="shared" si="16"/>
        <v>10</v>
      </c>
      <c r="T20" s="51">
        <f t="shared" si="16"/>
        <v>9.5</v>
      </c>
      <c r="U20" s="51">
        <f t="shared" si="16"/>
        <v>9</v>
      </c>
      <c r="V20" s="51">
        <f t="shared" si="16"/>
        <v>8.5</v>
      </c>
      <c r="W20" s="51">
        <f t="shared" si="16"/>
        <v>8</v>
      </c>
      <c r="X20" s="51">
        <f t="shared" si="16"/>
        <v>7.5</v>
      </c>
      <c r="Y20" s="51">
        <f t="shared" si="16"/>
        <v>7</v>
      </c>
      <c r="Z20" s="51">
        <f t="shared" si="16"/>
        <v>6.5</v>
      </c>
      <c r="AA20" s="51">
        <f t="shared" si="16"/>
        <v>6</v>
      </c>
      <c r="AB20" s="51">
        <f t="shared" si="16"/>
        <v>5.5</v>
      </c>
      <c r="AC20" s="51">
        <f t="shared" si="16"/>
        <v>5</v>
      </c>
      <c r="AD20" s="51">
        <f t="shared" si="16"/>
        <v>4.5</v>
      </c>
      <c r="AE20" s="51">
        <f t="shared" si="16"/>
        <v>4</v>
      </c>
      <c r="AF20" s="51">
        <f t="shared" si="16"/>
        <v>3.5</v>
      </c>
      <c r="AG20" s="51">
        <f t="shared" si="16"/>
        <v>3</v>
      </c>
      <c r="AH20" s="53">
        <f t="shared" si="16"/>
        <v>2.5</v>
      </c>
    </row>
    <row r="21" spans="1:34" x14ac:dyDescent="0.3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</row>
  </sheetData>
  <mergeCells count="2">
    <mergeCell ref="B1:AH1"/>
    <mergeCell ref="A1:A2"/>
  </mergeCells>
  <pageMargins left="0.7" right="0.7" top="0.75" bottom="0.75" header="0.3" footer="0.3"/>
  <pageSetup paperSize="9" scale="7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6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4.33203125" customWidth="1"/>
    <col min="3" max="3" width="10" customWidth="1"/>
    <col min="4" max="4" width="7.44140625" customWidth="1"/>
    <col min="5" max="5" width="16.109375" customWidth="1"/>
    <col min="6" max="6" width="41.109375" customWidth="1"/>
    <col min="7" max="7" width="10" customWidth="1"/>
    <col min="8" max="8" width="9.109375" customWidth="1"/>
    <col min="13" max="17" width="10.5546875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  <c r="Y1" s="77"/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17" t="s">
        <v>220</v>
      </c>
      <c r="C3" s="18">
        <v>2009</v>
      </c>
      <c r="D3" s="18" t="s">
        <v>22</v>
      </c>
      <c r="E3" s="17" t="s">
        <v>20</v>
      </c>
      <c r="F3" s="17" t="s">
        <v>615</v>
      </c>
      <c r="G3" s="96">
        <v>1500</v>
      </c>
      <c r="H3" s="18">
        <v>300</v>
      </c>
      <c r="I3" s="18"/>
      <c r="J3" s="18">
        <v>200</v>
      </c>
      <c r="K3" s="18"/>
      <c r="L3" s="18"/>
      <c r="M3" s="18">
        <v>136</v>
      </c>
      <c r="N3" s="18"/>
      <c r="O3" s="18"/>
      <c r="P3" s="18"/>
      <c r="Q3" s="18"/>
      <c r="R3" s="18"/>
      <c r="S3" s="18"/>
      <c r="T3" s="18"/>
      <c r="U3" s="18"/>
      <c r="V3" s="18"/>
      <c r="W3" s="64">
        <v>440</v>
      </c>
      <c r="X3" s="83">
        <f t="shared" ref="X3:X66" si="0">IF(COUNT(H3:V3)&gt;2,LARGE(H3:V3,1)+LARGE(H3:V3,2),SUM(H3:V3))</f>
        <v>500</v>
      </c>
      <c r="Y3" s="84">
        <f t="shared" ref="Y3:Y66" si="1">IF(X3&gt;W3,X3,W3)</f>
        <v>500</v>
      </c>
      <c r="Z3" s="85">
        <f t="shared" ref="Z3:Z66" si="2">COUNT(H3:V3)</f>
        <v>3</v>
      </c>
    </row>
    <row r="4" spans="1:26" x14ac:dyDescent="0.3">
      <c r="A4" s="18">
        <v>2</v>
      </c>
      <c r="B4" s="17" t="s">
        <v>222</v>
      </c>
      <c r="C4" s="18">
        <v>2010</v>
      </c>
      <c r="D4" s="18">
        <v>1</v>
      </c>
      <c r="E4" s="17" t="s">
        <v>20</v>
      </c>
      <c r="F4" s="17" t="s">
        <v>109</v>
      </c>
      <c r="G4" s="96">
        <v>1500</v>
      </c>
      <c r="H4" s="18">
        <v>165</v>
      </c>
      <c r="I4" s="18"/>
      <c r="J4" s="18">
        <v>250</v>
      </c>
      <c r="K4" s="18"/>
      <c r="L4" s="18"/>
      <c r="M4" s="18"/>
      <c r="N4" s="18"/>
      <c r="O4" s="18"/>
      <c r="P4" s="18"/>
      <c r="Q4" s="18"/>
      <c r="R4" s="18"/>
      <c r="S4" s="18">
        <v>80</v>
      </c>
      <c r="T4" s="18"/>
      <c r="U4" s="18"/>
      <c r="V4" s="18"/>
      <c r="W4" s="64">
        <v>132</v>
      </c>
      <c r="X4" s="83">
        <f t="shared" si="0"/>
        <v>415</v>
      </c>
      <c r="Y4" s="84">
        <f t="shared" si="1"/>
        <v>415</v>
      </c>
      <c r="Z4" s="85">
        <f t="shared" si="2"/>
        <v>3</v>
      </c>
    </row>
    <row r="5" spans="1:26" x14ac:dyDescent="0.3">
      <c r="A5" s="18">
        <v>3</v>
      </c>
      <c r="B5" s="17" t="s">
        <v>172</v>
      </c>
      <c r="C5" s="18">
        <v>2007</v>
      </c>
      <c r="D5" s="18">
        <v>3</v>
      </c>
      <c r="E5" s="17" t="s">
        <v>20</v>
      </c>
      <c r="F5" s="17" t="s">
        <v>21</v>
      </c>
      <c r="G5" s="96">
        <v>1500</v>
      </c>
      <c r="H5" s="3">
        <v>240</v>
      </c>
      <c r="I5" s="3"/>
      <c r="J5" s="3">
        <v>138</v>
      </c>
      <c r="K5" s="3"/>
      <c r="L5" s="3"/>
      <c r="M5" s="3">
        <v>102</v>
      </c>
      <c r="N5" s="3"/>
      <c r="O5" s="3"/>
      <c r="P5" s="3"/>
      <c r="Q5" s="3"/>
      <c r="R5" s="3"/>
      <c r="S5" s="3"/>
      <c r="T5" s="3"/>
      <c r="U5" s="3"/>
      <c r="V5" s="3"/>
      <c r="W5" s="64">
        <v>280</v>
      </c>
      <c r="X5" s="83">
        <f t="shared" si="0"/>
        <v>378</v>
      </c>
      <c r="Y5" s="84">
        <f t="shared" si="1"/>
        <v>378</v>
      </c>
      <c r="Z5" s="85">
        <f t="shared" si="2"/>
        <v>3</v>
      </c>
    </row>
    <row r="6" spans="1:26" x14ac:dyDescent="0.3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96"/>
      <c r="H6" s="18">
        <v>180</v>
      </c>
      <c r="I6" s="18"/>
      <c r="J6" s="18"/>
      <c r="K6" s="18"/>
      <c r="L6" s="18"/>
      <c r="M6" s="18">
        <v>170</v>
      </c>
      <c r="N6" s="18"/>
      <c r="O6" s="18"/>
      <c r="P6" s="18"/>
      <c r="Q6" s="18"/>
      <c r="R6" s="18"/>
      <c r="S6" s="18">
        <v>100</v>
      </c>
      <c r="T6" s="18"/>
      <c r="U6" s="18"/>
      <c r="V6" s="18"/>
      <c r="W6" s="64">
        <v>285</v>
      </c>
      <c r="X6" s="83">
        <f t="shared" si="0"/>
        <v>350</v>
      </c>
      <c r="Y6" s="84">
        <f t="shared" si="1"/>
        <v>350</v>
      </c>
      <c r="Z6" s="85">
        <f t="shared" si="2"/>
        <v>3</v>
      </c>
    </row>
    <row r="7" spans="1:26" x14ac:dyDescent="0.3">
      <c r="A7" s="18">
        <v>5</v>
      </c>
      <c r="B7" s="17" t="s">
        <v>177</v>
      </c>
      <c r="C7" s="18">
        <v>2006</v>
      </c>
      <c r="D7" s="18">
        <v>1</v>
      </c>
      <c r="E7" s="17" t="s">
        <v>20</v>
      </c>
      <c r="F7" s="17" t="s">
        <v>109</v>
      </c>
      <c r="G7" s="96">
        <v>1500</v>
      </c>
      <c r="H7" s="3">
        <v>150</v>
      </c>
      <c r="I7" s="3"/>
      <c r="J7" s="3"/>
      <c r="K7" s="3"/>
      <c r="L7" s="3"/>
      <c r="M7" s="3">
        <v>37</v>
      </c>
      <c r="N7" s="3"/>
      <c r="O7" s="3"/>
      <c r="P7" s="3"/>
      <c r="Q7" s="3"/>
      <c r="R7" s="3"/>
      <c r="S7" s="3"/>
      <c r="T7" s="3"/>
      <c r="U7" s="3"/>
      <c r="V7" s="3"/>
      <c r="W7" s="64">
        <v>318</v>
      </c>
      <c r="X7" s="83">
        <f t="shared" si="0"/>
        <v>187</v>
      </c>
      <c r="Y7" s="84">
        <f t="shared" si="1"/>
        <v>318</v>
      </c>
      <c r="Z7" s="85">
        <f t="shared" si="2"/>
        <v>2</v>
      </c>
    </row>
    <row r="8" spans="1:26" x14ac:dyDescent="0.3">
      <c r="A8" s="18">
        <v>6</v>
      </c>
      <c r="B8" s="17" t="s">
        <v>49</v>
      </c>
      <c r="C8" s="18">
        <v>2003</v>
      </c>
      <c r="D8" s="18">
        <v>1</v>
      </c>
      <c r="E8" s="17" t="s">
        <v>20</v>
      </c>
      <c r="F8" s="17" t="s">
        <v>21</v>
      </c>
      <c r="G8" s="96">
        <v>1500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4">
        <v>300</v>
      </c>
      <c r="X8" s="83">
        <f t="shared" si="0"/>
        <v>0</v>
      </c>
      <c r="Y8" s="84">
        <f t="shared" si="1"/>
        <v>300</v>
      </c>
      <c r="Z8" s="85">
        <f t="shared" si="2"/>
        <v>0</v>
      </c>
    </row>
    <row r="9" spans="1:26" x14ac:dyDescent="0.3">
      <c r="A9" s="18">
        <v>7</v>
      </c>
      <c r="B9" s="17" t="s">
        <v>50</v>
      </c>
      <c r="C9" s="18">
        <v>1972</v>
      </c>
      <c r="D9" s="18">
        <v>2</v>
      </c>
      <c r="E9" s="17" t="s">
        <v>20</v>
      </c>
      <c r="F9" s="17"/>
      <c r="G9" s="96">
        <v>1500</v>
      </c>
      <c r="H9" s="3">
        <v>105</v>
      </c>
      <c r="I9" s="3"/>
      <c r="J9" s="3">
        <v>113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263</v>
      </c>
      <c r="X9" s="83">
        <f t="shared" si="0"/>
        <v>218</v>
      </c>
      <c r="Y9" s="84">
        <f t="shared" si="1"/>
        <v>263</v>
      </c>
      <c r="Z9" s="85">
        <f t="shared" si="2"/>
        <v>2</v>
      </c>
    </row>
    <row r="10" spans="1:26" x14ac:dyDescent="0.3">
      <c r="A10" s="18">
        <v>8</v>
      </c>
      <c r="B10" s="17" t="s">
        <v>31</v>
      </c>
      <c r="C10" s="18">
        <v>2003</v>
      </c>
      <c r="D10" s="18" t="s">
        <v>22</v>
      </c>
      <c r="E10" s="17" t="s">
        <v>20</v>
      </c>
      <c r="F10" s="17" t="s">
        <v>25</v>
      </c>
      <c r="G10" s="96">
        <v>1500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4">
        <v>250</v>
      </c>
      <c r="X10" s="83">
        <f t="shared" si="0"/>
        <v>0</v>
      </c>
      <c r="Y10" s="84">
        <f t="shared" si="1"/>
        <v>250</v>
      </c>
      <c r="Z10" s="85">
        <f t="shared" si="2"/>
        <v>0</v>
      </c>
    </row>
    <row r="11" spans="1:26" x14ac:dyDescent="0.3">
      <c r="A11" s="18">
        <v>9</v>
      </c>
      <c r="B11" s="17" t="s">
        <v>380</v>
      </c>
      <c r="C11" s="18">
        <v>2010</v>
      </c>
      <c r="D11" s="18">
        <v>3</v>
      </c>
      <c r="E11" s="17" t="s">
        <v>20</v>
      </c>
      <c r="F11" s="17" t="s">
        <v>21</v>
      </c>
      <c r="G11" s="96">
        <v>1500</v>
      </c>
      <c r="H11" s="18"/>
      <c r="I11" s="18"/>
      <c r="J11" s="18">
        <v>150</v>
      </c>
      <c r="K11" s="18"/>
      <c r="L11" s="18"/>
      <c r="M11" s="18"/>
      <c r="N11" s="18"/>
      <c r="O11" s="18"/>
      <c r="P11" s="18"/>
      <c r="Q11" s="18"/>
      <c r="R11" s="18"/>
      <c r="S11" s="18">
        <v>55</v>
      </c>
      <c r="T11" s="18"/>
      <c r="U11" s="18"/>
      <c r="V11" s="18"/>
      <c r="W11" s="64">
        <v>128</v>
      </c>
      <c r="X11" s="83">
        <f t="shared" si="0"/>
        <v>205</v>
      </c>
      <c r="Y11" s="84">
        <f t="shared" si="1"/>
        <v>205</v>
      </c>
      <c r="Z11" s="85">
        <f t="shared" si="2"/>
        <v>2</v>
      </c>
    </row>
    <row r="12" spans="1:26" x14ac:dyDescent="0.3">
      <c r="A12" s="18">
        <v>10</v>
      </c>
      <c r="B12" s="17" t="s">
        <v>227</v>
      </c>
      <c r="C12" s="18">
        <v>2011</v>
      </c>
      <c r="D12" s="18">
        <v>2</v>
      </c>
      <c r="E12" s="17" t="s">
        <v>20</v>
      </c>
      <c r="F12" s="17" t="s">
        <v>247</v>
      </c>
      <c r="G12" s="96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>
        <v>60</v>
      </c>
      <c r="T12" s="18"/>
      <c r="U12" s="18"/>
      <c r="V12" s="18"/>
      <c r="W12" s="64">
        <v>195</v>
      </c>
      <c r="X12" s="83">
        <f t="shared" si="0"/>
        <v>60</v>
      </c>
      <c r="Y12" s="84">
        <f t="shared" si="1"/>
        <v>195</v>
      </c>
      <c r="Z12" s="85">
        <f t="shared" si="2"/>
        <v>1</v>
      </c>
    </row>
    <row r="13" spans="1:26" x14ac:dyDescent="0.3">
      <c r="A13" s="18">
        <v>11</v>
      </c>
      <c r="B13" s="17" t="s">
        <v>174</v>
      </c>
      <c r="C13" s="18">
        <v>2007</v>
      </c>
      <c r="D13" s="18">
        <v>2</v>
      </c>
      <c r="E13" s="17" t="s">
        <v>20</v>
      </c>
      <c r="F13" s="17" t="s">
        <v>109</v>
      </c>
      <c r="G13" s="96">
        <v>1500</v>
      </c>
      <c r="H13" s="3">
        <v>135</v>
      </c>
      <c r="I13" s="3"/>
      <c r="J13" s="3"/>
      <c r="K13" s="3"/>
      <c r="L13" s="3"/>
      <c r="M13" s="3">
        <v>44</v>
      </c>
      <c r="N13" s="3"/>
      <c r="O13" s="3"/>
      <c r="P13" s="3"/>
      <c r="Q13" s="3"/>
      <c r="R13" s="3"/>
      <c r="S13" s="3"/>
      <c r="T13" s="3"/>
      <c r="U13" s="3"/>
      <c r="V13" s="3"/>
      <c r="W13" s="64">
        <v>111</v>
      </c>
      <c r="X13" s="83">
        <f t="shared" si="0"/>
        <v>179</v>
      </c>
      <c r="Y13" s="84">
        <f t="shared" si="1"/>
        <v>179</v>
      </c>
      <c r="Z13" s="85">
        <f t="shared" si="2"/>
        <v>2</v>
      </c>
    </row>
    <row r="14" spans="1:26" x14ac:dyDescent="0.3">
      <c r="A14" s="18">
        <v>12</v>
      </c>
      <c r="B14" s="17" t="s">
        <v>225</v>
      </c>
      <c r="C14" s="18">
        <v>2010</v>
      </c>
      <c r="D14" s="18">
        <v>3</v>
      </c>
      <c r="E14" s="17" t="s">
        <v>20</v>
      </c>
      <c r="F14" s="17" t="s">
        <v>21</v>
      </c>
      <c r="G14" s="96">
        <v>1500</v>
      </c>
      <c r="H14" s="18">
        <v>72</v>
      </c>
      <c r="I14" s="18"/>
      <c r="J14" s="18">
        <v>100</v>
      </c>
      <c r="K14" s="18"/>
      <c r="L14" s="18"/>
      <c r="M14" s="18"/>
      <c r="N14" s="18"/>
      <c r="O14" s="18"/>
      <c r="P14" s="18"/>
      <c r="Q14" s="18"/>
      <c r="R14" s="18"/>
      <c r="S14" s="18">
        <v>26</v>
      </c>
      <c r="T14" s="18"/>
      <c r="U14" s="18"/>
      <c r="V14" s="18"/>
      <c r="W14" s="64">
        <v>57</v>
      </c>
      <c r="X14" s="83">
        <f t="shared" si="0"/>
        <v>172</v>
      </c>
      <c r="Y14" s="84">
        <f t="shared" si="1"/>
        <v>172</v>
      </c>
      <c r="Z14" s="85">
        <f t="shared" si="2"/>
        <v>3</v>
      </c>
    </row>
    <row r="15" spans="1:26" x14ac:dyDescent="0.3">
      <c r="A15" s="18">
        <v>13</v>
      </c>
      <c r="B15" s="17" t="s">
        <v>370</v>
      </c>
      <c r="C15" s="18">
        <v>2010</v>
      </c>
      <c r="D15" s="18">
        <v>3</v>
      </c>
      <c r="E15" s="17" t="s">
        <v>20</v>
      </c>
      <c r="F15" s="17" t="s">
        <v>59</v>
      </c>
      <c r="G15" s="96">
        <v>1500</v>
      </c>
      <c r="H15" s="18">
        <v>120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>
        <v>50</v>
      </c>
      <c r="T15" s="18"/>
      <c r="U15" s="18"/>
      <c r="V15" s="18"/>
      <c r="W15" s="64">
        <v>94</v>
      </c>
      <c r="X15" s="83">
        <f t="shared" si="0"/>
        <v>170</v>
      </c>
      <c r="Y15" s="84">
        <f t="shared" si="1"/>
        <v>170</v>
      </c>
      <c r="Z15" s="85">
        <f t="shared" si="2"/>
        <v>2</v>
      </c>
    </row>
    <row r="16" spans="1:26" x14ac:dyDescent="0.3">
      <c r="A16" s="18">
        <v>14</v>
      </c>
      <c r="B16" s="17" t="s">
        <v>489</v>
      </c>
      <c r="C16" s="18">
        <v>2010</v>
      </c>
      <c r="D16" s="18">
        <v>3</v>
      </c>
      <c r="E16" s="17" t="s">
        <v>20</v>
      </c>
      <c r="F16" s="17" t="s">
        <v>476</v>
      </c>
      <c r="G16" s="96"/>
      <c r="H16" s="18"/>
      <c r="I16" s="18"/>
      <c r="J16" s="18">
        <v>125</v>
      </c>
      <c r="K16" s="18"/>
      <c r="L16" s="18"/>
      <c r="M16" s="18"/>
      <c r="N16" s="18"/>
      <c r="O16" s="18"/>
      <c r="P16" s="18"/>
      <c r="Q16" s="18"/>
      <c r="R16" s="18"/>
      <c r="S16" s="18">
        <v>40</v>
      </c>
      <c r="T16" s="18"/>
      <c r="U16" s="18"/>
      <c r="V16" s="18"/>
      <c r="W16" s="64">
        <v>91</v>
      </c>
      <c r="X16" s="83">
        <f t="shared" si="0"/>
        <v>165</v>
      </c>
      <c r="Y16" s="84">
        <f t="shared" si="1"/>
        <v>165</v>
      </c>
      <c r="Z16" s="85">
        <f t="shared" si="2"/>
        <v>2</v>
      </c>
    </row>
    <row r="17" spans="1:26" x14ac:dyDescent="0.3">
      <c r="A17" s="18">
        <v>15</v>
      </c>
      <c r="B17" s="17" t="s">
        <v>363</v>
      </c>
      <c r="C17" s="18">
        <v>2008</v>
      </c>
      <c r="D17" s="18" t="s">
        <v>30</v>
      </c>
      <c r="E17" s="17" t="s">
        <v>20</v>
      </c>
      <c r="F17" s="21" t="s">
        <v>364</v>
      </c>
      <c r="G17" s="96">
        <v>1500</v>
      </c>
      <c r="H17" s="18"/>
      <c r="I17" s="18"/>
      <c r="J17" s="18"/>
      <c r="K17" s="18"/>
      <c r="L17" s="18"/>
      <c r="M17" s="18">
        <v>85</v>
      </c>
      <c r="N17" s="18"/>
      <c r="O17" s="18"/>
      <c r="P17" s="18"/>
      <c r="Q17" s="18"/>
      <c r="R17" s="18"/>
      <c r="S17" s="18"/>
      <c r="T17" s="18"/>
      <c r="U17" s="18"/>
      <c r="V17" s="18"/>
      <c r="W17" s="64">
        <v>161</v>
      </c>
      <c r="X17" s="83">
        <f t="shared" si="0"/>
        <v>85</v>
      </c>
      <c r="Y17" s="84">
        <f t="shared" si="1"/>
        <v>161</v>
      </c>
      <c r="Z17" s="85">
        <f t="shared" si="2"/>
        <v>1</v>
      </c>
    </row>
    <row r="18" spans="1:26" x14ac:dyDescent="0.3">
      <c r="A18" s="18">
        <v>16</v>
      </c>
      <c r="B18" s="17" t="s">
        <v>121</v>
      </c>
      <c r="C18" s="18">
        <v>2007</v>
      </c>
      <c r="D18" s="18">
        <v>1</v>
      </c>
      <c r="E18" s="17" t="s">
        <v>20</v>
      </c>
      <c r="F18" s="17" t="s">
        <v>109</v>
      </c>
      <c r="G18" s="96">
        <v>1500</v>
      </c>
      <c r="H18" s="3"/>
      <c r="I18" s="3"/>
      <c r="J18" s="3"/>
      <c r="K18" s="3"/>
      <c r="L18" s="3"/>
      <c r="M18" s="3">
        <v>39</v>
      </c>
      <c r="N18" s="3"/>
      <c r="O18" s="3"/>
      <c r="P18" s="3"/>
      <c r="Q18" s="3"/>
      <c r="R18" s="3"/>
      <c r="S18" s="3"/>
      <c r="T18" s="3"/>
      <c r="U18" s="3"/>
      <c r="V18" s="3"/>
      <c r="W18" s="64">
        <v>147</v>
      </c>
      <c r="X18" s="83">
        <f t="shared" si="0"/>
        <v>39</v>
      </c>
      <c r="Y18" s="84">
        <f t="shared" si="1"/>
        <v>147</v>
      </c>
      <c r="Z18" s="85">
        <f t="shared" si="2"/>
        <v>1</v>
      </c>
    </row>
    <row r="19" spans="1:26" x14ac:dyDescent="0.3">
      <c r="A19" s="18">
        <v>17</v>
      </c>
      <c r="B19" s="17" t="s">
        <v>210</v>
      </c>
      <c r="C19" s="18">
        <v>2009</v>
      </c>
      <c r="D19" s="18">
        <v>3</v>
      </c>
      <c r="E19" s="17" t="s">
        <v>35</v>
      </c>
      <c r="F19" s="17" t="s">
        <v>36</v>
      </c>
      <c r="G19" s="96">
        <v>1500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64">
        <v>140</v>
      </c>
      <c r="X19" s="83">
        <f t="shared" si="0"/>
        <v>0</v>
      </c>
      <c r="Y19" s="84">
        <f t="shared" si="1"/>
        <v>140</v>
      </c>
      <c r="Z19" s="85">
        <f t="shared" si="2"/>
        <v>0</v>
      </c>
    </row>
    <row r="20" spans="1:26" x14ac:dyDescent="0.3">
      <c r="A20" s="18">
        <v>18</v>
      </c>
      <c r="B20" s="17" t="s">
        <v>408</v>
      </c>
      <c r="C20" s="18">
        <v>2011</v>
      </c>
      <c r="D20" s="18">
        <v>2</v>
      </c>
      <c r="E20" s="17" t="s">
        <v>20</v>
      </c>
      <c r="F20" s="17" t="s">
        <v>59</v>
      </c>
      <c r="G20" s="96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>
        <v>35</v>
      </c>
      <c r="T20" s="18"/>
      <c r="U20" s="18"/>
      <c r="V20" s="18"/>
      <c r="W20" s="64">
        <v>136</v>
      </c>
      <c r="X20" s="83">
        <f t="shared" si="0"/>
        <v>35</v>
      </c>
      <c r="Y20" s="84">
        <f t="shared" si="1"/>
        <v>136</v>
      </c>
      <c r="Z20" s="85">
        <f t="shared" si="2"/>
        <v>1</v>
      </c>
    </row>
    <row r="21" spans="1:26" x14ac:dyDescent="0.3">
      <c r="A21" s="18">
        <v>19</v>
      </c>
      <c r="B21" s="17" t="s">
        <v>374</v>
      </c>
      <c r="C21" s="18">
        <v>2009</v>
      </c>
      <c r="D21" s="18">
        <v>1</v>
      </c>
      <c r="E21" s="17" t="s">
        <v>20</v>
      </c>
      <c r="F21" s="17" t="s">
        <v>25</v>
      </c>
      <c r="G21" s="96"/>
      <c r="H21" s="18">
        <v>54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128</v>
      </c>
      <c r="X21" s="83">
        <f t="shared" si="0"/>
        <v>54</v>
      </c>
      <c r="Y21" s="84">
        <f t="shared" si="1"/>
        <v>128</v>
      </c>
      <c r="Z21" s="85">
        <f t="shared" si="2"/>
        <v>1</v>
      </c>
    </row>
    <row r="22" spans="1:26" x14ac:dyDescent="0.3">
      <c r="A22" s="18">
        <v>20</v>
      </c>
      <c r="B22" s="17" t="s">
        <v>494</v>
      </c>
      <c r="C22" s="18">
        <v>2009</v>
      </c>
      <c r="D22" s="18" t="s">
        <v>19</v>
      </c>
      <c r="E22" s="17" t="s">
        <v>20</v>
      </c>
      <c r="F22" s="17" t="s">
        <v>482</v>
      </c>
      <c r="G22" s="96">
        <v>1500</v>
      </c>
      <c r="H22" s="18">
        <v>66</v>
      </c>
      <c r="I22" s="18"/>
      <c r="J22" s="18"/>
      <c r="K22" s="18"/>
      <c r="L22" s="18"/>
      <c r="M22" s="18">
        <v>60</v>
      </c>
      <c r="N22" s="18"/>
      <c r="O22" s="18"/>
      <c r="P22" s="18"/>
      <c r="Q22" s="18"/>
      <c r="R22" s="18"/>
      <c r="S22" s="18"/>
      <c r="T22" s="18"/>
      <c r="U22" s="18"/>
      <c r="V22" s="18"/>
      <c r="W22" s="64">
        <v>33</v>
      </c>
      <c r="X22" s="83">
        <f t="shared" si="0"/>
        <v>126</v>
      </c>
      <c r="Y22" s="84">
        <f t="shared" si="1"/>
        <v>126</v>
      </c>
      <c r="Z22" s="85">
        <f t="shared" si="2"/>
        <v>2</v>
      </c>
    </row>
    <row r="23" spans="1:26" x14ac:dyDescent="0.3">
      <c r="A23" s="18">
        <v>21</v>
      </c>
      <c r="B23" s="17" t="s">
        <v>171</v>
      </c>
      <c r="C23" s="18">
        <v>2006</v>
      </c>
      <c r="D23" s="18">
        <v>1</v>
      </c>
      <c r="E23" s="17" t="s">
        <v>20</v>
      </c>
      <c r="F23" s="17" t="s">
        <v>21</v>
      </c>
      <c r="G23" s="96">
        <v>1500</v>
      </c>
      <c r="H23" s="3">
        <v>75</v>
      </c>
      <c r="I23" s="3"/>
      <c r="J23" s="3"/>
      <c r="K23" s="3"/>
      <c r="L23" s="3"/>
      <c r="M23" s="3">
        <v>41</v>
      </c>
      <c r="N23" s="3"/>
      <c r="O23" s="3"/>
      <c r="P23" s="3"/>
      <c r="Q23" s="3"/>
      <c r="R23" s="3"/>
      <c r="S23" s="3"/>
      <c r="T23" s="3"/>
      <c r="U23" s="3"/>
      <c r="V23" s="3"/>
      <c r="W23" s="64">
        <v>0</v>
      </c>
      <c r="X23" s="83">
        <f t="shared" si="0"/>
        <v>116</v>
      </c>
      <c r="Y23" s="84">
        <f t="shared" si="1"/>
        <v>116</v>
      </c>
      <c r="Z23" s="85">
        <f t="shared" si="2"/>
        <v>2</v>
      </c>
    </row>
    <row r="24" spans="1:26" x14ac:dyDescent="0.3">
      <c r="A24" s="18">
        <v>22</v>
      </c>
      <c r="B24" s="17" t="s">
        <v>407</v>
      </c>
      <c r="C24" s="18">
        <v>2012</v>
      </c>
      <c r="D24" s="18" t="s">
        <v>19</v>
      </c>
      <c r="E24" s="17" t="s">
        <v>20</v>
      </c>
      <c r="F24" s="17" t="s">
        <v>21</v>
      </c>
      <c r="G24" s="96">
        <v>1500</v>
      </c>
      <c r="H24" s="18"/>
      <c r="I24" s="18"/>
      <c r="J24" s="18"/>
      <c r="K24" s="18"/>
      <c r="L24" s="18"/>
      <c r="M24" s="18"/>
      <c r="N24" s="18"/>
      <c r="O24" s="18"/>
      <c r="P24" s="18">
        <v>90</v>
      </c>
      <c r="Q24" s="18"/>
      <c r="R24" s="18"/>
      <c r="S24" s="18">
        <v>24</v>
      </c>
      <c r="T24" s="18"/>
      <c r="U24" s="18"/>
      <c r="V24" s="18"/>
      <c r="W24" s="64">
        <v>80</v>
      </c>
      <c r="X24" s="83">
        <f t="shared" si="0"/>
        <v>114</v>
      </c>
      <c r="Y24" s="84">
        <f t="shared" si="1"/>
        <v>114</v>
      </c>
      <c r="Z24" s="85">
        <f t="shared" si="2"/>
        <v>2</v>
      </c>
    </row>
    <row r="25" spans="1:26" x14ac:dyDescent="0.3">
      <c r="A25" s="18">
        <v>23</v>
      </c>
      <c r="B25" s="17" t="s">
        <v>403</v>
      </c>
      <c r="C25" s="18">
        <v>2009</v>
      </c>
      <c r="D25" s="18">
        <v>3</v>
      </c>
      <c r="E25" s="17" t="s">
        <v>20</v>
      </c>
      <c r="F25" s="17" t="s">
        <v>25</v>
      </c>
      <c r="G25" s="96">
        <v>1500</v>
      </c>
      <c r="H25" s="18"/>
      <c r="I25" s="18"/>
      <c r="J25" s="18"/>
      <c r="K25" s="18"/>
      <c r="L25" s="18"/>
      <c r="M25" s="18">
        <v>94</v>
      </c>
      <c r="N25" s="18"/>
      <c r="O25" s="18"/>
      <c r="P25" s="18"/>
      <c r="Q25" s="18"/>
      <c r="R25" s="18"/>
      <c r="S25" s="18"/>
      <c r="T25" s="18"/>
      <c r="U25" s="18"/>
      <c r="V25" s="18"/>
      <c r="W25" s="64">
        <v>111</v>
      </c>
      <c r="X25" s="83">
        <f t="shared" si="0"/>
        <v>94</v>
      </c>
      <c r="Y25" s="84">
        <f t="shared" si="1"/>
        <v>111</v>
      </c>
      <c r="Z25" s="85">
        <f t="shared" si="2"/>
        <v>1</v>
      </c>
    </row>
    <row r="26" spans="1:26" x14ac:dyDescent="0.3">
      <c r="A26" s="18">
        <v>24</v>
      </c>
      <c r="B26" s="17" t="s">
        <v>406</v>
      </c>
      <c r="C26" s="18">
        <v>2011</v>
      </c>
      <c r="D26" s="18">
        <v>3</v>
      </c>
      <c r="E26" s="17" t="s">
        <v>20</v>
      </c>
      <c r="F26" s="17" t="s">
        <v>21</v>
      </c>
      <c r="G26" s="96">
        <v>1500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>
        <v>45</v>
      </c>
      <c r="T26" s="18"/>
      <c r="U26" s="18"/>
      <c r="V26" s="18"/>
      <c r="W26" s="64">
        <v>102</v>
      </c>
      <c r="X26" s="83">
        <f t="shared" si="0"/>
        <v>45</v>
      </c>
      <c r="Y26" s="84">
        <f t="shared" si="1"/>
        <v>102</v>
      </c>
      <c r="Z26" s="85">
        <f t="shared" si="2"/>
        <v>1</v>
      </c>
    </row>
    <row r="27" spans="1:26" x14ac:dyDescent="0.3">
      <c r="A27" s="18">
        <v>25</v>
      </c>
      <c r="B27" s="17" t="s">
        <v>470</v>
      </c>
      <c r="C27" s="18">
        <v>2011</v>
      </c>
      <c r="D27" s="18">
        <v>3</v>
      </c>
      <c r="E27" s="17" t="s">
        <v>20</v>
      </c>
      <c r="F27" s="17" t="s">
        <v>471</v>
      </c>
      <c r="G27" s="96">
        <v>1500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v>28</v>
      </c>
      <c r="T27" s="18"/>
      <c r="U27" s="18"/>
      <c r="V27" s="18"/>
      <c r="W27" s="64">
        <v>90</v>
      </c>
      <c r="X27" s="83">
        <f t="shared" si="0"/>
        <v>28</v>
      </c>
      <c r="Y27" s="84">
        <f t="shared" si="1"/>
        <v>90</v>
      </c>
      <c r="Z27" s="85">
        <f t="shared" si="2"/>
        <v>1</v>
      </c>
    </row>
    <row r="28" spans="1:26" x14ac:dyDescent="0.3">
      <c r="A28" s="18">
        <v>26</v>
      </c>
      <c r="B28" s="17" t="s">
        <v>480</v>
      </c>
      <c r="C28" s="18">
        <v>2013</v>
      </c>
      <c r="D28" s="18" t="s">
        <v>19</v>
      </c>
      <c r="E28" s="17" t="s">
        <v>20</v>
      </c>
      <c r="F28" s="17" t="s">
        <v>141</v>
      </c>
      <c r="G28" s="96"/>
      <c r="H28" s="18"/>
      <c r="I28" s="18"/>
      <c r="J28" s="18"/>
      <c r="K28" s="18"/>
      <c r="L28" s="18"/>
      <c r="M28" s="18"/>
      <c r="N28" s="18"/>
      <c r="O28" s="18"/>
      <c r="P28" s="18">
        <v>72</v>
      </c>
      <c r="Q28" s="18"/>
      <c r="R28" s="18"/>
      <c r="S28" s="18"/>
      <c r="T28" s="18"/>
      <c r="U28" s="18"/>
      <c r="V28" s="18"/>
      <c r="W28" s="64">
        <v>90</v>
      </c>
      <c r="X28" s="83">
        <f t="shared" si="0"/>
        <v>72</v>
      </c>
      <c r="Y28" s="84">
        <f t="shared" si="1"/>
        <v>90</v>
      </c>
      <c r="Z28" s="85">
        <f t="shared" si="2"/>
        <v>1</v>
      </c>
    </row>
    <row r="29" spans="1:26" x14ac:dyDescent="0.3">
      <c r="A29" s="18">
        <v>27</v>
      </c>
      <c r="B29" s="17" t="s">
        <v>461</v>
      </c>
      <c r="C29" s="18">
        <v>1995</v>
      </c>
      <c r="D29" s="18">
        <v>1</v>
      </c>
      <c r="E29" s="17" t="s">
        <v>20</v>
      </c>
      <c r="F29" s="17"/>
      <c r="G29" s="9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64">
        <v>88</v>
      </c>
      <c r="X29" s="83">
        <f t="shared" si="0"/>
        <v>0</v>
      </c>
      <c r="Y29" s="84">
        <f t="shared" si="1"/>
        <v>88</v>
      </c>
      <c r="Z29" s="85">
        <f t="shared" si="2"/>
        <v>0</v>
      </c>
    </row>
    <row r="30" spans="1:26" x14ac:dyDescent="0.3">
      <c r="A30" s="18">
        <v>28</v>
      </c>
      <c r="B30" s="17" t="s">
        <v>475</v>
      </c>
      <c r="C30" s="18">
        <v>2011</v>
      </c>
      <c r="D30" s="18">
        <v>3</v>
      </c>
      <c r="E30" s="17" t="s">
        <v>20</v>
      </c>
      <c r="F30" s="17" t="s">
        <v>476</v>
      </c>
      <c r="G30" s="96">
        <v>1500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>
        <v>29</v>
      </c>
      <c r="T30" s="18"/>
      <c r="U30" s="18"/>
      <c r="V30" s="18"/>
      <c r="W30" s="64">
        <v>85</v>
      </c>
      <c r="X30" s="83">
        <f t="shared" si="0"/>
        <v>29</v>
      </c>
      <c r="Y30" s="84">
        <f t="shared" si="1"/>
        <v>85</v>
      </c>
      <c r="Z30" s="85">
        <f t="shared" si="2"/>
        <v>1</v>
      </c>
    </row>
    <row r="31" spans="1:26" x14ac:dyDescent="0.3">
      <c r="A31" s="18">
        <v>29</v>
      </c>
      <c r="B31" s="17" t="s">
        <v>431</v>
      </c>
      <c r="C31" s="18">
        <v>2011</v>
      </c>
      <c r="D31" s="18">
        <v>3</v>
      </c>
      <c r="E31" s="17" t="s">
        <v>20</v>
      </c>
      <c r="F31" s="17" t="s">
        <v>21</v>
      </c>
      <c r="G31" s="9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>
        <v>25</v>
      </c>
      <c r="T31" s="18"/>
      <c r="U31" s="18"/>
      <c r="V31" s="18"/>
      <c r="W31" s="64">
        <v>81</v>
      </c>
      <c r="X31" s="83">
        <f t="shared" si="0"/>
        <v>25</v>
      </c>
      <c r="Y31" s="84">
        <f t="shared" si="1"/>
        <v>81</v>
      </c>
      <c r="Z31" s="85">
        <f t="shared" si="2"/>
        <v>1</v>
      </c>
    </row>
    <row r="32" spans="1:26" x14ac:dyDescent="0.3">
      <c r="A32" s="18">
        <v>30</v>
      </c>
      <c r="B32" s="17" t="s">
        <v>650</v>
      </c>
      <c r="C32" s="18">
        <v>2008</v>
      </c>
      <c r="D32" s="18" t="s">
        <v>651</v>
      </c>
      <c r="E32" s="17" t="s">
        <v>652</v>
      </c>
      <c r="F32" s="17" t="s">
        <v>653</v>
      </c>
      <c r="G32" s="96">
        <v>1500</v>
      </c>
      <c r="H32" s="18"/>
      <c r="I32" s="18"/>
      <c r="J32" s="18"/>
      <c r="K32" s="18"/>
      <c r="L32" s="18"/>
      <c r="M32" s="18">
        <v>77</v>
      </c>
      <c r="N32" s="18"/>
      <c r="O32" s="18"/>
      <c r="P32" s="18"/>
      <c r="Q32" s="18"/>
      <c r="R32" s="18"/>
      <c r="S32" s="18"/>
      <c r="T32" s="18"/>
      <c r="U32" s="18"/>
      <c r="V32" s="18"/>
      <c r="W32" s="64">
        <v>0</v>
      </c>
      <c r="X32" s="83">
        <f t="shared" si="0"/>
        <v>77</v>
      </c>
      <c r="Y32" s="84">
        <f t="shared" si="1"/>
        <v>77</v>
      </c>
      <c r="Z32" s="85">
        <f t="shared" si="2"/>
        <v>1</v>
      </c>
    </row>
    <row r="33" spans="1:26" x14ac:dyDescent="0.3">
      <c r="A33" s="18">
        <v>31</v>
      </c>
      <c r="B33" s="17" t="s">
        <v>486</v>
      </c>
      <c r="C33" s="18">
        <v>2012</v>
      </c>
      <c r="D33" s="18" t="s">
        <v>19</v>
      </c>
      <c r="E33" s="17" t="s">
        <v>20</v>
      </c>
      <c r="F33" s="17" t="s">
        <v>476</v>
      </c>
      <c r="G33" s="96"/>
      <c r="H33" s="18"/>
      <c r="I33" s="18"/>
      <c r="J33" s="18"/>
      <c r="K33" s="18"/>
      <c r="L33" s="18"/>
      <c r="M33" s="18"/>
      <c r="N33" s="18"/>
      <c r="O33" s="18"/>
      <c r="P33" s="18">
        <v>54</v>
      </c>
      <c r="Q33" s="18"/>
      <c r="R33" s="18"/>
      <c r="S33" s="18">
        <v>23</v>
      </c>
      <c r="T33" s="18"/>
      <c r="U33" s="18"/>
      <c r="V33" s="18"/>
      <c r="W33" s="64">
        <v>45</v>
      </c>
      <c r="X33" s="83">
        <f t="shared" si="0"/>
        <v>77</v>
      </c>
      <c r="Y33" s="84">
        <f t="shared" si="1"/>
        <v>77</v>
      </c>
      <c r="Z33" s="85">
        <f t="shared" si="2"/>
        <v>2</v>
      </c>
    </row>
    <row r="34" spans="1:26" x14ac:dyDescent="0.3">
      <c r="A34" s="18">
        <v>32</v>
      </c>
      <c r="B34" s="17" t="s">
        <v>206</v>
      </c>
      <c r="C34" s="18">
        <v>2009</v>
      </c>
      <c r="D34" s="18">
        <v>1</v>
      </c>
      <c r="E34" s="17" t="s">
        <v>366</v>
      </c>
      <c r="F34" s="17" t="s">
        <v>367</v>
      </c>
      <c r="G34" s="9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64">
        <v>72</v>
      </c>
      <c r="X34" s="83">
        <f t="shared" si="0"/>
        <v>0</v>
      </c>
      <c r="Y34" s="84">
        <f t="shared" si="1"/>
        <v>72</v>
      </c>
      <c r="Z34" s="85">
        <f t="shared" si="2"/>
        <v>0</v>
      </c>
    </row>
    <row r="35" spans="1:26" x14ac:dyDescent="0.3">
      <c r="A35" s="18">
        <v>33</v>
      </c>
      <c r="B35" s="17" t="s">
        <v>596</v>
      </c>
      <c r="C35" s="18">
        <v>2013</v>
      </c>
      <c r="D35" s="18" t="s">
        <v>19</v>
      </c>
      <c r="E35" s="17" t="s">
        <v>20</v>
      </c>
      <c r="F35" s="17" t="s">
        <v>540</v>
      </c>
      <c r="G35" s="96">
        <v>1500</v>
      </c>
      <c r="H35" s="18"/>
      <c r="I35" s="18"/>
      <c r="J35" s="18"/>
      <c r="K35" s="18"/>
      <c r="L35" s="18"/>
      <c r="M35" s="18"/>
      <c r="N35" s="18"/>
      <c r="O35" s="18"/>
      <c r="P35" s="18">
        <v>50</v>
      </c>
      <c r="Q35" s="18"/>
      <c r="R35" s="18"/>
      <c r="S35" s="18">
        <v>22</v>
      </c>
      <c r="T35" s="18"/>
      <c r="U35" s="18"/>
      <c r="V35" s="18"/>
      <c r="W35" s="64">
        <v>52</v>
      </c>
      <c r="X35" s="83">
        <f t="shared" si="0"/>
        <v>72</v>
      </c>
      <c r="Y35" s="84">
        <f t="shared" si="1"/>
        <v>72</v>
      </c>
      <c r="Z35" s="85">
        <f t="shared" si="2"/>
        <v>2</v>
      </c>
    </row>
    <row r="36" spans="1:26" x14ac:dyDescent="0.3">
      <c r="A36" s="18">
        <v>34</v>
      </c>
      <c r="B36" s="17" t="s">
        <v>209</v>
      </c>
      <c r="C36" s="18">
        <v>2010</v>
      </c>
      <c r="D36" s="18" t="s">
        <v>19</v>
      </c>
      <c r="E36" s="17" t="s">
        <v>35</v>
      </c>
      <c r="F36" s="17" t="s">
        <v>36</v>
      </c>
      <c r="G36" s="96">
        <v>1500</v>
      </c>
      <c r="H36" s="18">
        <v>69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64">
        <v>70</v>
      </c>
      <c r="X36" s="83">
        <f t="shared" si="0"/>
        <v>69</v>
      </c>
      <c r="Y36" s="84">
        <f t="shared" si="1"/>
        <v>70</v>
      </c>
      <c r="Z36" s="85">
        <f t="shared" si="2"/>
        <v>1</v>
      </c>
    </row>
    <row r="37" spans="1:26" x14ac:dyDescent="0.3">
      <c r="A37" s="18">
        <v>35</v>
      </c>
      <c r="B37" s="17" t="s">
        <v>654</v>
      </c>
      <c r="C37" s="18">
        <v>2009</v>
      </c>
      <c r="D37" s="18" t="s">
        <v>651</v>
      </c>
      <c r="E37" s="17" t="s">
        <v>652</v>
      </c>
      <c r="F37" s="17" t="s">
        <v>653</v>
      </c>
      <c r="G37" s="96">
        <v>1500</v>
      </c>
      <c r="H37" s="18"/>
      <c r="I37" s="18"/>
      <c r="J37" s="18"/>
      <c r="K37" s="18"/>
      <c r="L37" s="18"/>
      <c r="M37" s="18">
        <v>68</v>
      </c>
      <c r="N37" s="18"/>
      <c r="O37" s="18"/>
      <c r="P37" s="18"/>
      <c r="Q37" s="18"/>
      <c r="R37" s="18"/>
      <c r="S37" s="18"/>
      <c r="T37" s="18"/>
      <c r="U37" s="18"/>
      <c r="V37" s="18"/>
      <c r="W37" s="64">
        <v>0</v>
      </c>
      <c r="X37" s="83">
        <f t="shared" si="0"/>
        <v>68</v>
      </c>
      <c r="Y37" s="84">
        <f t="shared" si="1"/>
        <v>68</v>
      </c>
      <c r="Z37" s="85">
        <f t="shared" si="2"/>
        <v>1</v>
      </c>
    </row>
    <row r="38" spans="1:26" x14ac:dyDescent="0.3">
      <c r="A38" s="18">
        <v>36</v>
      </c>
      <c r="B38" s="17" t="s">
        <v>134</v>
      </c>
      <c r="C38" s="18">
        <v>2005</v>
      </c>
      <c r="D38" s="18" t="s">
        <v>28</v>
      </c>
      <c r="E38" s="17" t="s">
        <v>20</v>
      </c>
      <c r="F38" s="17"/>
      <c r="G38" s="18"/>
      <c r="H38" s="18">
        <v>63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64">
        <v>0</v>
      </c>
      <c r="X38" s="83">
        <f t="shared" si="0"/>
        <v>63</v>
      </c>
      <c r="Y38" s="84">
        <f t="shared" si="1"/>
        <v>63</v>
      </c>
      <c r="Z38" s="85">
        <f t="shared" si="2"/>
        <v>1</v>
      </c>
    </row>
    <row r="39" spans="1:26" x14ac:dyDescent="0.3">
      <c r="A39" s="18">
        <v>37</v>
      </c>
      <c r="B39" s="17" t="s">
        <v>122</v>
      </c>
      <c r="C39" s="18">
        <v>2006</v>
      </c>
      <c r="D39" s="18" t="s">
        <v>19</v>
      </c>
      <c r="E39" s="17" t="s">
        <v>20</v>
      </c>
      <c r="F39" s="17" t="s">
        <v>59</v>
      </c>
      <c r="G39" s="96">
        <v>1500</v>
      </c>
      <c r="H39" s="3">
        <v>60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64">
        <v>0</v>
      </c>
      <c r="X39" s="83">
        <f t="shared" si="0"/>
        <v>60</v>
      </c>
      <c r="Y39" s="84">
        <f t="shared" si="1"/>
        <v>60</v>
      </c>
      <c r="Z39" s="85">
        <f t="shared" si="2"/>
        <v>1</v>
      </c>
    </row>
    <row r="40" spans="1:26" x14ac:dyDescent="0.3">
      <c r="A40" s="18">
        <v>38</v>
      </c>
      <c r="B40" s="17" t="s">
        <v>481</v>
      </c>
      <c r="C40" s="18">
        <v>2011</v>
      </c>
      <c r="D40" s="18">
        <v>3</v>
      </c>
      <c r="E40" s="17" t="s">
        <v>20</v>
      </c>
      <c r="F40" s="17" t="s">
        <v>482</v>
      </c>
      <c r="G40" s="96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>
        <v>17</v>
      </c>
      <c r="T40" s="18"/>
      <c r="U40" s="18"/>
      <c r="V40" s="18"/>
      <c r="W40" s="64">
        <v>58</v>
      </c>
      <c r="X40" s="83">
        <f t="shared" si="0"/>
        <v>17</v>
      </c>
      <c r="Y40" s="84">
        <f t="shared" si="1"/>
        <v>58</v>
      </c>
      <c r="Z40" s="85">
        <f t="shared" si="2"/>
        <v>1</v>
      </c>
    </row>
    <row r="41" spans="1:26" x14ac:dyDescent="0.3">
      <c r="A41" s="18">
        <v>39</v>
      </c>
      <c r="B41" s="17" t="s">
        <v>217</v>
      </c>
      <c r="C41" s="18">
        <v>2010</v>
      </c>
      <c r="D41" s="18" t="s">
        <v>19</v>
      </c>
      <c r="E41" s="17" t="s">
        <v>35</v>
      </c>
      <c r="F41" s="17" t="s">
        <v>36</v>
      </c>
      <c r="G41" s="9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56</v>
      </c>
      <c r="X41" s="83">
        <f t="shared" si="0"/>
        <v>0</v>
      </c>
      <c r="Y41" s="84">
        <f t="shared" si="1"/>
        <v>56</v>
      </c>
      <c r="Z41" s="85">
        <f t="shared" si="2"/>
        <v>0</v>
      </c>
    </row>
    <row r="42" spans="1:26" x14ac:dyDescent="0.3">
      <c r="A42" s="18">
        <v>40</v>
      </c>
      <c r="B42" s="17" t="s">
        <v>432</v>
      </c>
      <c r="C42" s="18">
        <v>2010</v>
      </c>
      <c r="D42" s="18" t="s">
        <v>30</v>
      </c>
      <c r="E42" s="17" t="s">
        <v>20</v>
      </c>
      <c r="F42" s="17" t="s">
        <v>25</v>
      </c>
      <c r="G42" s="9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>
        <v>27</v>
      </c>
      <c r="T42" s="18"/>
      <c r="U42" s="18"/>
      <c r="V42" s="18"/>
      <c r="W42" s="64">
        <v>55</v>
      </c>
      <c r="X42" s="83">
        <f t="shared" si="0"/>
        <v>27</v>
      </c>
      <c r="Y42" s="84">
        <f t="shared" si="1"/>
        <v>55</v>
      </c>
      <c r="Z42" s="85">
        <f t="shared" si="2"/>
        <v>1</v>
      </c>
    </row>
    <row r="43" spans="1:26" x14ac:dyDescent="0.3">
      <c r="A43" s="18">
        <v>41</v>
      </c>
      <c r="B43" s="17" t="s">
        <v>591</v>
      </c>
      <c r="C43" s="18">
        <v>2014</v>
      </c>
      <c r="D43" s="18" t="s">
        <v>19</v>
      </c>
      <c r="E43" s="17" t="s">
        <v>20</v>
      </c>
      <c r="F43" s="17" t="s">
        <v>540</v>
      </c>
      <c r="G43" s="96"/>
      <c r="H43" s="18"/>
      <c r="I43" s="18"/>
      <c r="J43" s="18"/>
      <c r="K43" s="18"/>
      <c r="L43" s="18"/>
      <c r="M43" s="18"/>
      <c r="N43" s="18"/>
      <c r="O43" s="18"/>
      <c r="P43" s="18">
        <v>26</v>
      </c>
      <c r="Q43" s="18"/>
      <c r="R43" s="18"/>
      <c r="S43" s="18"/>
      <c r="T43" s="18"/>
      <c r="U43" s="18">
        <v>28</v>
      </c>
      <c r="V43" s="18"/>
      <c r="W43" s="64">
        <v>18</v>
      </c>
      <c r="X43" s="83">
        <f t="shared" si="0"/>
        <v>54</v>
      </c>
      <c r="Y43" s="84">
        <f t="shared" si="1"/>
        <v>54</v>
      </c>
      <c r="Z43" s="85">
        <f t="shared" si="2"/>
        <v>2</v>
      </c>
    </row>
    <row r="44" spans="1:26" x14ac:dyDescent="0.3">
      <c r="A44" s="18">
        <v>42</v>
      </c>
      <c r="B44" s="17" t="s">
        <v>579</v>
      </c>
      <c r="C44" s="18">
        <v>2014</v>
      </c>
      <c r="D44" s="18" t="s">
        <v>115</v>
      </c>
      <c r="E44" s="17" t="s">
        <v>20</v>
      </c>
      <c r="F44" s="17" t="s">
        <v>580</v>
      </c>
      <c r="G44" s="96"/>
      <c r="H44" s="18"/>
      <c r="I44" s="18"/>
      <c r="J44" s="18"/>
      <c r="K44" s="18"/>
      <c r="L44" s="18"/>
      <c r="M44" s="18"/>
      <c r="N44" s="18"/>
      <c r="O44" s="18"/>
      <c r="P44" s="18">
        <v>23</v>
      </c>
      <c r="Q44" s="18"/>
      <c r="R44" s="18"/>
      <c r="S44" s="18"/>
      <c r="T44" s="18"/>
      <c r="U44" s="18">
        <v>30</v>
      </c>
      <c r="V44" s="18"/>
      <c r="W44" s="64">
        <v>15</v>
      </c>
      <c r="X44" s="83">
        <f t="shared" si="0"/>
        <v>53</v>
      </c>
      <c r="Y44" s="84">
        <f t="shared" si="1"/>
        <v>53</v>
      </c>
      <c r="Z44" s="85">
        <f t="shared" si="2"/>
        <v>2</v>
      </c>
    </row>
    <row r="45" spans="1:26" x14ac:dyDescent="0.3">
      <c r="A45" s="18">
        <v>43</v>
      </c>
      <c r="B45" s="17" t="s">
        <v>600</v>
      </c>
      <c r="C45" s="18">
        <v>2014</v>
      </c>
      <c r="D45" s="18" t="s">
        <v>19</v>
      </c>
      <c r="E45" s="17" t="s">
        <v>20</v>
      </c>
      <c r="F45" s="17" t="s">
        <v>540</v>
      </c>
      <c r="G45" s="96"/>
      <c r="H45" s="18"/>
      <c r="I45" s="18"/>
      <c r="J45" s="18"/>
      <c r="K45" s="18"/>
      <c r="L45" s="18"/>
      <c r="M45" s="18"/>
      <c r="N45" s="18"/>
      <c r="O45" s="18"/>
      <c r="P45" s="18">
        <v>25</v>
      </c>
      <c r="Q45" s="18"/>
      <c r="R45" s="18"/>
      <c r="S45" s="18"/>
      <c r="T45" s="18"/>
      <c r="U45" s="18">
        <v>25</v>
      </c>
      <c r="V45" s="18"/>
      <c r="W45" s="64">
        <v>14</v>
      </c>
      <c r="X45" s="83">
        <f t="shared" si="0"/>
        <v>50</v>
      </c>
      <c r="Y45" s="84">
        <f t="shared" si="1"/>
        <v>50</v>
      </c>
      <c r="Z45" s="85">
        <f t="shared" si="2"/>
        <v>2</v>
      </c>
    </row>
    <row r="46" spans="1:26" x14ac:dyDescent="0.3">
      <c r="A46" s="18">
        <v>44</v>
      </c>
      <c r="B46" s="17" t="s">
        <v>582</v>
      </c>
      <c r="C46" s="18">
        <v>2014</v>
      </c>
      <c r="D46" s="18" t="s">
        <v>19</v>
      </c>
      <c r="E46" s="17" t="s">
        <v>20</v>
      </c>
      <c r="F46" s="17" t="s">
        <v>583</v>
      </c>
      <c r="G46" s="96">
        <v>1500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>
        <v>50</v>
      </c>
      <c r="V46" s="18"/>
      <c r="W46" s="64">
        <v>23</v>
      </c>
      <c r="X46" s="83">
        <f t="shared" si="0"/>
        <v>50</v>
      </c>
      <c r="Y46" s="84">
        <f t="shared" si="1"/>
        <v>50</v>
      </c>
      <c r="Z46" s="85">
        <f t="shared" si="2"/>
        <v>1</v>
      </c>
    </row>
    <row r="47" spans="1:26" x14ac:dyDescent="0.3">
      <c r="A47" s="18">
        <v>45</v>
      </c>
      <c r="B47" s="17" t="s">
        <v>369</v>
      </c>
      <c r="C47" s="18">
        <v>2010</v>
      </c>
      <c r="D47" s="18">
        <v>3</v>
      </c>
      <c r="E47" s="17" t="s">
        <v>20</v>
      </c>
      <c r="F47" s="17" t="s">
        <v>109</v>
      </c>
      <c r="G47" s="96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>
        <v>15</v>
      </c>
      <c r="T47" s="18"/>
      <c r="U47" s="18"/>
      <c r="V47" s="18"/>
      <c r="W47" s="64">
        <v>47</v>
      </c>
      <c r="X47" s="83">
        <f t="shared" si="0"/>
        <v>15</v>
      </c>
      <c r="Y47" s="84">
        <f t="shared" si="1"/>
        <v>47</v>
      </c>
      <c r="Z47" s="85">
        <f t="shared" si="2"/>
        <v>1</v>
      </c>
    </row>
    <row r="48" spans="1:26" x14ac:dyDescent="0.3">
      <c r="A48" s="18">
        <v>46</v>
      </c>
      <c r="B48" s="17" t="s">
        <v>619</v>
      </c>
      <c r="C48" s="18">
        <v>2012</v>
      </c>
      <c r="D48" s="18" t="s">
        <v>115</v>
      </c>
      <c r="E48" s="17" t="s">
        <v>20</v>
      </c>
      <c r="F48" s="17" t="s">
        <v>580</v>
      </c>
      <c r="G48" s="96"/>
      <c r="H48" s="18"/>
      <c r="I48" s="18"/>
      <c r="J48" s="18"/>
      <c r="K48" s="18"/>
      <c r="L48" s="18"/>
      <c r="M48" s="18"/>
      <c r="N48" s="18"/>
      <c r="O48" s="18"/>
      <c r="P48" s="18">
        <v>36</v>
      </c>
      <c r="Q48" s="18"/>
      <c r="R48" s="18"/>
      <c r="S48" s="18"/>
      <c r="T48" s="18"/>
      <c r="U48" s="18"/>
      <c r="V48" s="18"/>
      <c r="W48" s="64">
        <v>46</v>
      </c>
      <c r="X48" s="83">
        <f t="shared" si="0"/>
        <v>36</v>
      </c>
      <c r="Y48" s="84">
        <f t="shared" si="1"/>
        <v>46</v>
      </c>
      <c r="Z48" s="85">
        <f t="shared" si="2"/>
        <v>1</v>
      </c>
    </row>
    <row r="49" spans="1:26" x14ac:dyDescent="0.3">
      <c r="A49" s="18">
        <v>47</v>
      </c>
      <c r="B49" s="17" t="s">
        <v>584</v>
      </c>
      <c r="C49" s="18">
        <v>2013</v>
      </c>
      <c r="D49" s="18" t="s">
        <v>115</v>
      </c>
      <c r="E49" s="17" t="s">
        <v>20</v>
      </c>
      <c r="F49" s="17" t="s">
        <v>141</v>
      </c>
      <c r="G49" s="96"/>
      <c r="H49" s="18"/>
      <c r="I49" s="18"/>
      <c r="J49" s="18"/>
      <c r="K49" s="18"/>
      <c r="L49" s="18"/>
      <c r="M49" s="18"/>
      <c r="N49" s="18"/>
      <c r="O49" s="18"/>
      <c r="P49" s="18">
        <v>45</v>
      </c>
      <c r="Q49" s="18"/>
      <c r="R49" s="18"/>
      <c r="S49" s="18"/>
      <c r="T49" s="18"/>
      <c r="U49" s="18"/>
      <c r="V49" s="18"/>
      <c r="W49" s="64">
        <v>40</v>
      </c>
      <c r="X49" s="83">
        <f t="shared" si="0"/>
        <v>45</v>
      </c>
      <c r="Y49" s="84">
        <f t="shared" si="1"/>
        <v>45</v>
      </c>
      <c r="Z49" s="85">
        <f t="shared" si="2"/>
        <v>1</v>
      </c>
    </row>
    <row r="50" spans="1:26" x14ac:dyDescent="0.3">
      <c r="A50" s="18">
        <v>48</v>
      </c>
      <c r="B50" s="17" t="s">
        <v>618</v>
      </c>
      <c r="C50" s="18">
        <v>2011</v>
      </c>
      <c r="D50" s="18" t="s">
        <v>115</v>
      </c>
      <c r="E50" s="17" t="s">
        <v>20</v>
      </c>
      <c r="F50" s="17" t="s">
        <v>580</v>
      </c>
      <c r="G50" s="96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>
        <v>12</v>
      </c>
      <c r="T50" s="18"/>
      <c r="U50" s="18"/>
      <c r="V50" s="18"/>
      <c r="W50" s="64">
        <v>44</v>
      </c>
      <c r="X50" s="83">
        <f t="shared" si="0"/>
        <v>12</v>
      </c>
      <c r="Y50" s="84">
        <f t="shared" si="1"/>
        <v>44</v>
      </c>
      <c r="Z50" s="85">
        <f t="shared" si="2"/>
        <v>1</v>
      </c>
    </row>
    <row r="51" spans="1:26" x14ac:dyDescent="0.3">
      <c r="A51" s="18">
        <v>49</v>
      </c>
      <c r="B51" s="17" t="s">
        <v>129</v>
      </c>
      <c r="C51" s="18">
        <v>2006</v>
      </c>
      <c r="D51" s="18" t="s">
        <v>22</v>
      </c>
      <c r="E51" s="17" t="s">
        <v>20</v>
      </c>
      <c r="F51" s="17" t="s">
        <v>142</v>
      </c>
      <c r="G51" s="96"/>
      <c r="H51" s="3"/>
      <c r="I51" s="3"/>
      <c r="J51" s="3"/>
      <c r="K51" s="3"/>
      <c r="L51" s="3"/>
      <c r="M51" s="3">
        <v>43</v>
      </c>
      <c r="N51" s="3"/>
      <c r="O51" s="3"/>
      <c r="P51" s="3"/>
      <c r="Q51" s="3"/>
      <c r="R51" s="3"/>
      <c r="S51" s="3"/>
      <c r="T51" s="3"/>
      <c r="U51" s="3"/>
      <c r="V51" s="3"/>
      <c r="W51" s="64">
        <v>0</v>
      </c>
      <c r="X51" s="83">
        <f t="shared" si="0"/>
        <v>43</v>
      </c>
      <c r="Y51" s="84">
        <f t="shared" si="1"/>
        <v>43</v>
      </c>
      <c r="Z51" s="85">
        <f t="shared" si="2"/>
        <v>1</v>
      </c>
    </row>
    <row r="52" spans="1:26" x14ac:dyDescent="0.3">
      <c r="A52" s="18">
        <v>50</v>
      </c>
      <c r="B52" s="17" t="s">
        <v>564</v>
      </c>
      <c r="C52" s="18">
        <v>2011</v>
      </c>
      <c r="D52" s="18" t="s">
        <v>115</v>
      </c>
      <c r="E52" s="17" t="s">
        <v>20</v>
      </c>
      <c r="F52" s="17" t="s">
        <v>109</v>
      </c>
      <c r="G52" s="96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42</v>
      </c>
      <c r="X52" s="83">
        <f t="shared" si="0"/>
        <v>0</v>
      </c>
      <c r="Y52" s="84">
        <f t="shared" si="1"/>
        <v>42</v>
      </c>
      <c r="Z52" s="85">
        <f t="shared" si="2"/>
        <v>0</v>
      </c>
    </row>
    <row r="53" spans="1:26" x14ac:dyDescent="0.3">
      <c r="A53" s="18">
        <v>51</v>
      </c>
      <c r="B53" s="17" t="s">
        <v>593</v>
      </c>
      <c r="C53" s="18">
        <v>2013</v>
      </c>
      <c r="D53" s="18" t="s">
        <v>19</v>
      </c>
      <c r="E53" s="17" t="s">
        <v>20</v>
      </c>
      <c r="F53" s="17" t="s">
        <v>583</v>
      </c>
      <c r="G53" s="96">
        <v>1500</v>
      </c>
      <c r="H53" s="18"/>
      <c r="I53" s="18"/>
      <c r="J53" s="18"/>
      <c r="K53" s="18"/>
      <c r="L53" s="18"/>
      <c r="M53" s="18"/>
      <c r="N53" s="18"/>
      <c r="O53" s="18"/>
      <c r="P53" s="18">
        <v>41</v>
      </c>
      <c r="Q53" s="18"/>
      <c r="R53" s="18"/>
      <c r="S53" s="18"/>
      <c r="T53" s="18"/>
      <c r="U53" s="18"/>
      <c r="V53" s="18"/>
      <c r="W53" s="64">
        <v>25</v>
      </c>
      <c r="X53" s="83">
        <f t="shared" si="0"/>
        <v>41</v>
      </c>
      <c r="Y53" s="84">
        <f t="shared" si="1"/>
        <v>41</v>
      </c>
      <c r="Z53" s="85">
        <f t="shared" si="2"/>
        <v>1</v>
      </c>
    </row>
    <row r="54" spans="1:26" x14ac:dyDescent="0.3">
      <c r="A54" s="18">
        <v>52</v>
      </c>
      <c r="B54" s="17" t="s">
        <v>597</v>
      </c>
      <c r="C54" s="18">
        <v>2014</v>
      </c>
      <c r="D54" s="18" t="s">
        <v>19</v>
      </c>
      <c r="E54" s="17" t="s">
        <v>20</v>
      </c>
      <c r="F54" s="17" t="s">
        <v>580</v>
      </c>
      <c r="G54" s="96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>
        <v>40</v>
      </c>
      <c r="V54" s="18"/>
      <c r="W54" s="64">
        <v>14</v>
      </c>
      <c r="X54" s="83">
        <f t="shared" si="0"/>
        <v>40</v>
      </c>
      <c r="Y54" s="84">
        <f t="shared" si="1"/>
        <v>40</v>
      </c>
      <c r="Z54" s="85">
        <f t="shared" si="2"/>
        <v>1</v>
      </c>
    </row>
    <row r="55" spans="1:26" x14ac:dyDescent="0.3">
      <c r="A55" s="18">
        <v>53</v>
      </c>
      <c r="B55" s="17" t="s">
        <v>586</v>
      </c>
      <c r="C55" s="18">
        <v>2014</v>
      </c>
      <c r="D55" s="18" t="s">
        <v>19</v>
      </c>
      <c r="E55" s="17" t="s">
        <v>20</v>
      </c>
      <c r="F55" s="17" t="s">
        <v>580</v>
      </c>
      <c r="G55" s="96"/>
      <c r="H55" s="18"/>
      <c r="I55" s="18"/>
      <c r="J55" s="18"/>
      <c r="K55" s="18"/>
      <c r="L55" s="18"/>
      <c r="M55" s="18"/>
      <c r="N55" s="18"/>
      <c r="O55" s="18"/>
      <c r="P55" s="18">
        <v>21</v>
      </c>
      <c r="Q55" s="18"/>
      <c r="R55" s="18"/>
      <c r="S55" s="18"/>
      <c r="T55" s="18"/>
      <c r="U55" s="18">
        <v>14</v>
      </c>
      <c r="V55" s="18"/>
      <c r="W55" s="64">
        <v>13</v>
      </c>
      <c r="X55" s="83">
        <f t="shared" si="0"/>
        <v>35</v>
      </c>
      <c r="Y55" s="84">
        <f t="shared" si="1"/>
        <v>35</v>
      </c>
      <c r="Z55" s="85">
        <f t="shared" si="2"/>
        <v>2</v>
      </c>
    </row>
    <row r="56" spans="1:26" x14ac:dyDescent="0.3">
      <c r="A56" s="18">
        <v>54</v>
      </c>
      <c r="B56" s="17" t="s">
        <v>473</v>
      </c>
      <c r="C56" s="18">
        <v>2011</v>
      </c>
      <c r="D56" s="18" t="s">
        <v>19</v>
      </c>
      <c r="E56" s="17" t="s">
        <v>20</v>
      </c>
      <c r="F56" s="17" t="s">
        <v>474</v>
      </c>
      <c r="G56" s="96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64">
        <v>32</v>
      </c>
      <c r="X56" s="83">
        <f t="shared" si="0"/>
        <v>0</v>
      </c>
      <c r="Y56" s="84">
        <f t="shared" si="1"/>
        <v>32</v>
      </c>
      <c r="Z56" s="85">
        <f t="shared" si="2"/>
        <v>0</v>
      </c>
    </row>
    <row r="57" spans="1:26" x14ac:dyDescent="0.3">
      <c r="A57" s="18">
        <v>55</v>
      </c>
      <c r="B57" s="17" t="s">
        <v>670</v>
      </c>
      <c r="C57" s="18">
        <v>2012</v>
      </c>
      <c r="D57" s="18" t="s">
        <v>19</v>
      </c>
      <c r="E57" s="17" t="s">
        <v>20</v>
      </c>
      <c r="F57" s="17" t="s">
        <v>474</v>
      </c>
      <c r="G57" s="18"/>
      <c r="H57" s="18"/>
      <c r="I57" s="18"/>
      <c r="J57" s="18"/>
      <c r="K57" s="18"/>
      <c r="L57" s="18"/>
      <c r="M57" s="18"/>
      <c r="N57" s="18"/>
      <c r="O57" s="18"/>
      <c r="P57" s="18">
        <v>32</v>
      </c>
      <c r="Q57" s="18"/>
      <c r="R57" s="18"/>
      <c r="S57" s="18"/>
      <c r="T57" s="18"/>
      <c r="U57" s="18"/>
      <c r="V57" s="18"/>
      <c r="W57" s="64">
        <v>0</v>
      </c>
      <c r="X57" s="83">
        <f t="shared" si="0"/>
        <v>32</v>
      </c>
      <c r="Y57" s="84">
        <f t="shared" si="1"/>
        <v>32</v>
      </c>
      <c r="Z57" s="85">
        <f t="shared" si="2"/>
        <v>1</v>
      </c>
    </row>
    <row r="58" spans="1:26" x14ac:dyDescent="0.3">
      <c r="A58" s="18">
        <v>56</v>
      </c>
      <c r="B58" s="17" t="s">
        <v>589</v>
      </c>
      <c r="C58" s="18">
        <v>2014</v>
      </c>
      <c r="D58" s="18" t="s">
        <v>19</v>
      </c>
      <c r="E58" s="17" t="s">
        <v>20</v>
      </c>
      <c r="F58" s="17" t="s">
        <v>40</v>
      </c>
      <c r="G58" s="96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64">
        <v>28</v>
      </c>
      <c r="X58" s="83">
        <f t="shared" si="0"/>
        <v>0</v>
      </c>
      <c r="Y58" s="84">
        <f t="shared" si="1"/>
        <v>28</v>
      </c>
      <c r="Z58" s="85">
        <f t="shared" si="2"/>
        <v>0</v>
      </c>
    </row>
    <row r="59" spans="1:26" x14ac:dyDescent="0.3">
      <c r="A59" s="18">
        <v>57</v>
      </c>
      <c r="B59" s="17" t="s">
        <v>590</v>
      </c>
      <c r="C59" s="18">
        <v>2013</v>
      </c>
      <c r="D59" s="18" t="s">
        <v>115</v>
      </c>
      <c r="E59" s="17" t="s">
        <v>20</v>
      </c>
      <c r="F59" s="17" t="s">
        <v>109</v>
      </c>
      <c r="G59" s="17"/>
      <c r="H59" s="18"/>
      <c r="I59" s="18"/>
      <c r="J59" s="18"/>
      <c r="K59" s="18"/>
      <c r="L59" s="18"/>
      <c r="M59" s="18"/>
      <c r="N59" s="18"/>
      <c r="O59" s="18"/>
      <c r="P59" s="18">
        <v>13</v>
      </c>
      <c r="Q59" s="18"/>
      <c r="R59" s="18"/>
      <c r="S59" s="18"/>
      <c r="T59" s="18"/>
      <c r="U59" s="18"/>
      <c r="V59" s="18"/>
      <c r="W59" s="64">
        <v>27</v>
      </c>
      <c r="X59" s="83">
        <f t="shared" si="0"/>
        <v>13</v>
      </c>
      <c r="Y59" s="84">
        <f t="shared" si="1"/>
        <v>27</v>
      </c>
      <c r="Z59" s="85">
        <f t="shared" si="2"/>
        <v>1</v>
      </c>
    </row>
    <row r="60" spans="1:26" x14ac:dyDescent="0.3">
      <c r="A60" s="18">
        <v>58</v>
      </c>
      <c r="B60" s="17" t="s">
        <v>636</v>
      </c>
      <c r="C60" s="18">
        <v>2014</v>
      </c>
      <c r="D60" s="18" t="s">
        <v>19</v>
      </c>
      <c r="E60" s="17" t="s">
        <v>20</v>
      </c>
      <c r="F60" s="17" t="s">
        <v>615</v>
      </c>
      <c r="G60" s="96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>
        <v>25</v>
      </c>
      <c r="V60" s="18"/>
      <c r="W60" s="64">
        <v>0</v>
      </c>
      <c r="X60" s="83">
        <f t="shared" si="0"/>
        <v>25</v>
      </c>
      <c r="Y60" s="84">
        <f t="shared" si="1"/>
        <v>25</v>
      </c>
      <c r="Z60" s="85">
        <f t="shared" si="2"/>
        <v>1</v>
      </c>
    </row>
    <row r="61" spans="1:26" x14ac:dyDescent="0.3">
      <c r="A61" s="18">
        <v>59</v>
      </c>
      <c r="B61" s="80" t="s">
        <v>690</v>
      </c>
      <c r="C61" s="18">
        <v>2014</v>
      </c>
      <c r="D61" s="18" t="s">
        <v>19</v>
      </c>
      <c r="E61" s="17" t="s">
        <v>20</v>
      </c>
      <c r="F61" s="17" t="s">
        <v>540</v>
      </c>
      <c r="G61" s="96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>
        <v>25</v>
      </c>
      <c r="V61" s="18"/>
      <c r="W61" s="64">
        <v>0</v>
      </c>
      <c r="X61" s="83">
        <f t="shared" si="0"/>
        <v>25</v>
      </c>
      <c r="Y61" s="84">
        <f t="shared" si="1"/>
        <v>25</v>
      </c>
      <c r="Z61" s="85">
        <f t="shared" si="2"/>
        <v>1</v>
      </c>
    </row>
    <row r="62" spans="1:26" x14ac:dyDescent="0.3">
      <c r="A62" s="18">
        <v>60</v>
      </c>
      <c r="B62" s="80" t="s">
        <v>691</v>
      </c>
      <c r="C62" s="18">
        <v>2014</v>
      </c>
      <c r="D62" s="18" t="s">
        <v>19</v>
      </c>
      <c r="E62" s="17" t="s">
        <v>20</v>
      </c>
      <c r="F62" s="17" t="s">
        <v>580</v>
      </c>
      <c r="G62" s="96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>
        <v>25</v>
      </c>
      <c r="V62" s="18"/>
      <c r="W62" s="64">
        <v>0</v>
      </c>
      <c r="X62" s="83">
        <f t="shared" si="0"/>
        <v>25</v>
      </c>
      <c r="Y62" s="84">
        <f t="shared" si="1"/>
        <v>25</v>
      </c>
      <c r="Z62" s="85">
        <f t="shared" si="2"/>
        <v>1</v>
      </c>
    </row>
    <row r="63" spans="1:26" x14ac:dyDescent="0.3">
      <c r="A63" s="18">
        <v>61</v>
      </c>
      <c r="B63" s="17" t="s">
        <v>634</v>
      </c>
      <c r="C63" s="18">
        <v>2012</v>
      </c>
      <c r="D63" s="18" t="s">
        <v>115</v>
      </c>
      <c r="E63" s="17" t="s">
        <v>20</v>
      </c>
      <c r="F63" s="17" t="s">
        <v>615</v>
      </c>
      <c r="G63" s="18"/>
      <c r="H63" s="18"/>
      <c r="I63" s="18"/>
      <c r="J63" s="18"/>
      <c r="K63" s="18"/>
      <c r="L63" s="18"/>
      <c r="M63" s="18"/>
      <c r="N63" s="18"/>
      <c r="O63" s="18"/>
      <c r="P63" s="18">
        <v>24</v>
      </c>
      <c r="Q63" s="18"/>
      <c r="R63" s="18"/>
      <c r="S63" s="18"/>
      <c r="T63" s="18"/>
      <c r="U63" s="18"/>
      <c r="V63" s="98"/>
      <c r="W63" s="64">
        <v>0</v>
      </c>
      <c r="X63" s="83">
        <f t="shared" si="0"/>
        <v>24</v>
      </c>
      <c r="Y63" s="84">
        <f t="shared" si="1"/>
        <v>24</v>
      </c>
      <c r="Z63" s="85">
        <f t="shared" si="2"/>
        <v>1</v>
      </c>
    </row>
    <row r="64" spans="1:26" x14ac:dyDescent="0.3">
      <c r="A64" s="18">
        <v>62</v>
      </c>
      <c r="B64" s="17" t="s">
        <v>628</v>
      </c>
      <c r="C64" s="18">
        <v>2010</v>
      </c>
      <c r="D64" s="18" t="s">
        <v>115</v>
      </c>
      <c r="E64" s="17" t="s">
        <v>20</v>
      </c>
      <c r="F64" s="17" t="s">
        <v>25</v>
      </c>
      <c r="G64" s="96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64">
        <v>23</v>
      </c>
      <c r="X64" s="83">
        <f t="shared" si="0"/>
        <v>0</v>
      </c>
      <c r="Y64" s="84">
        <f t="shared" si="1"/>
        <v>23</v>
      </c>
      <c r="Z64" s="85">
        <f t="shared" si="2"/>
        <v>0</v>
      </c>
    </row>
    <row r="65" spans="1:26" x14ac:dyDescent="0.3">
      <c r="A65" s="18">
        <v>63</v>
      </c>
      <c r="B65" s="17" t="s">
        <v>630</v>
      </c>
      <c r="C65" s="18">
        <v>2012</v>
      </c>
      <c r="D65" s="18" t="s">
        <v>115</v>
      </c>
      <c r="E65" s="17" t="s">
        <v>20</v>
      </c>
      <c r="F65" s="17" t="s">
        <v>59</v>
      </c>
      <c r="G65" s="17"/>
      <c r="H65" s="18"/>
      <c r="I65" s="18"/>
      <c r="J65" s="18"/>
      <c r="K65" s="18"/>
      <c r="L65" s="18"/>
      <c r="M65" s="18"/>
      <c r="N65" s="18"/>
      <c r="O65" s="18"/>
      <c r="P65" s="18">
        <v>23</v>
      </c>
      <c r="Q65" s="18"/>
      <c r="R65" s="18"/>
      <c r="S65" s="18"/>
      <c r="T65" s="18"/>
      <c r="U65" s="18"/>
      <c r="V65" s="18"/>
      <c r="W65" s="64">
        <v>14</v>
      </c>
      <c r="X65" s="83">
        <f t="shared" si="0"/>
        <v>23</v>
      </c>
      <c r="Y65" s="84">
        <f t="shared" si="1"/>
        <v>23</v>
      </c>
      <c r="Z65" s="85">
        <f t="shared" si="2"/>
        <v>1</v>
      </c>
    </row>
    <row r="66" spans="1:26" x14ac:dyDescent="0.3">
      <c r="A66" s="18">
        <v>64</v>
      </c>
      <c r="B66" s="17" t="s">
        <v>376</v>
      </c>
      <c r="C66" s="18">
        <v>2011</v>
      </c>
      <c r="D66" s="18" t="s">
        <v>19</v>
      </c>
      <c r="E66" s="17" t="s">
        <v>20</v>
      </c>
      <c r="F66" s="17" t="s">
        <v>21</v>
      </c>
      <c r="G66" s="96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>
        <v>21</v>
      </c>
      <c r="T66" s="18"/>
      <c r="U66" s="18"/>
      <c r="V66" s="18"/>
      <c r="W66" s="64">
        <v>22</v>
      </c>
      <c r="X66" s="83">
        <f t="shared" si="0"/>
        <v>21</v>
      </c>
      <c r="Y66" s="84">
        <f t="shared" si="1"/>
        <v>22</v>
      </c>
      <c r="Z66" s="85">
        <f t="shared" si="2"/>
        <v>1</v>
      </c>
    </row>
    <row r="67" spans="1:26" x14ac:dyDescent="0.3">
      <c r="A67" s="18">
        <v>65</v>
      </c>
      <c r="B67" s="17" t="s">
        <v>487</v>
      </c>
      <c r="C67" s="18">
        <v>2012</v>
      </c>
      <c r="D67" s="18" t="s">
        <v>19</v>
      </c>
      <c r="E67" s="17" t="s">
        <v>20</v>
      </c>
      <c r="F67" s="17" t="s">
        <v>476</v>
      </c>
      <c r="G67" s="96"/>
      <c r="H67" s="18"/>
      <c r="I67" s="18"/>
      <c r="J67" s="18"/>
      <c r="K67" s="18"/>
      <c r="L67" s="18"/>
      <c r="M67" s="18"/>
      <c r="N67" s="18"/>
      <c r="O67" s="18"/>
      <c r="P67" s="18">
        <v>22</v>
      </c>
      <c r="Q67" s="18"/>
      <c r="R67" s="18"/>
      <c r="S67" s="18"/>
      <c r="T67" s="18"/>
      <c r="U67" s="18"/>
      <c r="V67" s="18"/>
      <c r="W67" s="64">
        <v>0</v>
      </c>
      <c r="X67" s="83">
        <f t="shared" ref="X67:X130" si="3">IF(COUNT(H67:V67)&gt;2,LARGE(H67:V67,1)+LARGE(H67:V67,2),SUM(H67:V67))</f>
        <v>22</v>
      </c>
      <c r="Y67" s="84">
        <f t="shared" ref="Y67:Y130" si="4">IF(X67&gt;W67,X67,W67)</f>
        <v>22</v>
      </c>
      <c r="Z67" s="85">
        <f t="shared" ref="Z67:Z130" si="5">COUNT(H67:V67)</f>
        <v>1</v>
      </c>
    </row>
    <row r="68" spans="1:26" x14ac:dyDescent="0.3">
      <c r="A68" s="18">
        <v>66</v>
      </c>
      <c r="B68" s="17" t="s">
        <v>371</v>
      </c>
      <c r="C68" s="18">
        <v>2010</v>
      </c>
      <c r="D68" s="18" t="s">
        <v>19</v>
      </c>
      <c r="E68" s="17" t="s">
        <v>20</v>
      </c>
      <c r="F68" s="17" t="s">
        <v>25</v>
      </c>
      <c r="G68" s="9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64">
        <v>20</v>
      </c>
      <c r="X68" s="83">
        <f t="shared" si="3"/>
        <v>0</v>
      </c>
      <c r="Y68" s="84">
        <f t="shared" si="4"/>
        <v>20</v>
      </c>
      <c r="Z68" s="85">
        <f t="shared" si="5"/>
        <v>0</v>
      </c>
    </row>
    <row r="69" spans="1:26" x14ac:dyDescent="0.3">
      <c r="A69" s="18">
        <v>67</v>
      </c>
      <c r="B69" s="17" t="s">
        <v>592</v>
      </c>
      <c r="C69" s="18">
        <v>2013</v>
      </c>
      <c r="D69" s="18" t="s">
        <v>19</v>
      </c>
      <c r="E69" s="17" t="s">
        <v>20</v>
      </c>
      <c r="F69" s="17" t="s">
        <v>583</v>
      </c>
      <c r="G69" s="96">
        <v>1500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64">
        <v>20</v>
      </c>
      <c r="X69" s="83">
        <f t="shared" si="3"/>
        <v>0</v>
      </c>
      <c r="Y69" s="84">
        <f t="shared" si="4"/>
        <v>20</v>
      </c>
      <c r="Z69" s="85">
        <f t="shared" si="5"/>
        <v>0</v>
      </c>
    </row>
    <row r="70" spans="1:26" x14ac:dyDescent="0.3">
      <c r="A70" s="18">
        <v>68</v>
      </c>
      <c r="B70" s="17" t="s">
        <v>566</v>
      </c>
      <c r="C70" s="18">
        <v>2011</v>
      </c>
      <c r="D70" s="18" t="s">
        <v>115</v>
      </c>
      <c r="E70" s="17" t="s">
        <v>20</v>
      </c>
      <c r="F70" s="17"/>
      <c r="G70" s="96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>
        <v>20</v>
      </c>
      <c r="T70" s="18"/>
      <c r="U70" s="18"/>
      <c r="V70" s="18"/>
      <c r="W70" s="64">
        <v>17</v>
      </c>
      <c r="X70" s="83">
        <f t="shared" si="3"/>
        <v>20</v>
      </c>
      <c r="Y70" s="84">
        <f t="shared" si="4"/>
        <v>20</v>
      </c>
      <c r="Z70" s="85">
        <f t="shared" si="5"/>
        <v>1</v>
      </c>
    </row>
    <row r="71" spans="1:26" x14ac:dyDescent="0.3">
      <c r="A71" s="18">
        <v>69</v>
      </c>
      <c r="B71" s="17" t="s">
        <v>673</v>
      </c>
      <c r="C71" s="18">
        <v>2014</v>
      </c>
      <c r="D71" s="18" t="s">
        <v>19</v>
      </c>
      <c r="E71" s="17" t="s">
        <v>20</v>
      </c>
      <c r="F71" s="17" t="s">
        <v>474</v>
      </c>
      <c r="G71" s="18"/>
      <c r="H71" s="18"/>
      <c r="I71" s="18"/>
      <c r="J71" s="18"/>
      <c r="K71" s="18"/>
      <c r="L71" s="18"/>
      <c r="M71" s="18"/>
      <c r="N71" s="18"/>
      <c r="O71" s="18"/>
      <c r="P71" s="18">
        <v>20</v>
      </c>
      <c r="Q71" s="18"/>
      <c r="R71" s="18"/>
      <c r="S71" s="18"/>
      <c r="T71" s="18"/>
      <c r="U71" s="18"/>
      <c r="V71" s="18"/>
      <c r="W71" s="64">
        <v>0</v>
      </c>
      <c r="X71" s="83">
        <f t="shared" si="3"/>
        <v>20</v>
      </c>
      <c r="Y71" s="84">
        <f t="shared" si="4"/>
        <v>20</v>
      </c>
      <c r="Z71" s="85">
        <f t="shared" si="5"/>
        <v>1</v>
      </c>
    </row>
    <row r="72" spans="1:26" x14ac:dyDescent="0.3">
      <c r="A72" s="18">
        <v>70</v>
      </c>
      <c r="B72" s="17" t="s">
        <v>404</v>
      </c>
      <c r="C72" s="18">
        <v>2010</v>
      </c>
      <c r="D72" s="18" t="s">
        <v>19</v>
      </c>
      <c r="E72" s="17" t="s">
        <v>20</v>
      </c>
      <c r="F72" s="17" t="s">
        <v>141</v>
      </c>
      <c r="G72" s="96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>
        <v>19</v>
      </c>
      <c r="T72" s="18"/>
      <c r="U72" s="18"/>
      <c r="V72" s="18"/>
      <c r="W72" s="64">
        <v>0</v>
      </c>
      <c r="X72" s="83">
        <f t="shared" si="3"/>
        <v>19</v>
      </c>
      <c r="Y72" s="84">
        <f t="shared" si="4"/>
        <v>19</v>
      </c>
      <c r="Z72" s="85">
        <f t="shared" si="5"/>
        <v>1</v>
      </c>
    </row>
    <row r="73" spans="1:26" x14ac:dyDescent="0.3">
      <c r="A73" s="18">
        <v>71</v>
      </c>
      <c r="B73" s="17" t="s">
        <v>539</v>
      </c>
      <c r="C73" s="18">
        <v>2012</v>
      </c>
      <c r="D73" s="18" t="s">
        <v>19</v>
      </c>
      <c r="E73" s="17" t="s">
        <v>20</v>
      </c>
      <c r="F73" s="17" t="s">
        <v>540</v>
      </c>
      <c r="G73" s="96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64">
        <v>17</v>
      </c>
      <c r="X73" s="83">
        <f t="shared" si="3"/>
        <v>0</v>
      </c>
      <c r="Y73" s="84">
        <f t="shared" si="4"/>
        <v>17</v>
      </c>
      <c r="Z73" s="85">
        <f t="shared" si="5"/>
        <v>0</v>
      </c>
    </row>
    <row r="74" spans="1:26" x14ac:dyDescent="0.3">
      <c r="A74" s="18">
        <v>72</v>
      </c>
      <c r="B74" s="17" t="s">
        <v>672</v>
      </c>
      <c r="C74" s="18">
        <v>2012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>
        <v>17</v>
      </c>
      <c r="Q74" s="18"/>
      <c r="R74" s="18"/>
      <c r="S74" s="18"/>
      <c r="T74" s="18"/>
      <c r="U74" s="18"/>
      <c r="V74" s="18"/>
      <c r="W74" s="64">
        <v>0</v>
      </c>
      <c r="X74" s="83">
        <f t="shared" si="3"/>
        <v>17</v>
      </c>
      <c r="Y74" s="84">
        <f t="shared" si="4"/>
        <v>17</v>
      </c>
      <c r="Z74" s="85">
        <f t="shared" si="5"/>
        <v>1</v>
      </c>
    </row>
    <row r="75" spans="1:26" x14ac:dyDescent="0.3">
      <c r="A75" s="18">
        <v>73</v>
      </c>
      <c r="B75" s="17" t="s">
        <v>671</v>
      </c>
      <c r="C75" s="18">
        <v>2012</v>
      </c>
      <c r="D75" s="18" t="s">
        <v>19</v>
      </c>
      <c r="E75" s="17" t="s">
        <v>20</v>
      </c>
      <c r="F75" s="17" t="s">
        <v>474</v>
      </c>
      <c r="G75" s="18"/>
      <c r="H75" s="18"/>
      <c r="I75" s="18"/>
      <c r="J75" s="18"/>
      <c r="K75" s="18"/>
      <c r="L75" s="18"/>
      <c r="M75" s="18"/>
      <c r="N75" s="18"/>
      <c r="O75" s="18"/>
      <c r="P75" s="18">
        <v>16</v>
      </c>
      <c r="Q75" s="18"/>
      <c r="R75" s="18"/>
      <c r="S75" s="18"/>
      <c r="T75" s="18"/>
      <c r="U75" s="18"/>
      <c r="V75" s="18"/>
      <c r="W75" s="64">
        <v>0</v>
      </c>
      <c r="X75" s="83">
        <f t="shared" si="3"/>
        <v>16</v>
      </c>
      <c r="Y75" s="84">
        <f t="shared" si="4"/>
        <v>16</v>
      </c>
      <c r="Z75" s="85">
        <f t="shared" si="5"/>
        <v>1</v>
      </c>
    </row>
    <row r="76" spans="1:26" x14ac:dyDescent="0.3">
      <c r="A76" s="18">
        <v>74</v>
      </c>
      <c r="B76" s="17" t="s">
        <v>485</v>
      </c>
      <c r="C76" s="18">
        <v>2011</v>
      </c>
      <c r="D76" s="18" t="s">
        <v>19</v>
      </c>
      <c r="E76" s="17" t="s">
        <v>20</v>
      </c>
      <c r="F76" s="17" t="s">
        <v>474</v>
      </c>
      <c r="G76" s="96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>
        <v>10</v>
      </c>
      <c r="T76" s="18"/>
      <c r="U76" s="18"/>
      <c r="V76" s="18"/>
      <c r="W76" s="64">
        <v>15</v>
      </c>
      <c r="X76" s="83">
        <f t="shared" si="3"/>
        <v>10</v>
      </c>
      <c r="Y76" s="84">
        <f t="shared" si="4"/>
        <v>15</v>
      </c>
      <c r="Z76" s="85">
        <f t="shared" si="5"/>
        <v>1</v>
      </c>
    </row>
    <row r="77" spans="1:26" x14ac:dyDescent="0.3">
      <c r="A77" s="18">
        <v>75</v>
      </c>
      <c r="B77" s="17" t="s">
        <v>675</v>
      </c>
      <c r="C77" s="18">
        <v>2012</v>
      </c>
      <c r="D77" s="18" t="s">
        <v>19</v>
      </c>
      <c r="E77" s="17" t="s">
        <v>20</v>
      </c>
      <c r="F77" s="17" t="s">
        <v>474</v>
      </c>
      <c r="G77" s="18"/>
      <c r="H77" s="18"/>
      <c r="I77" s="18"/>
      <c r="J77" s="18"/>
      <c r="K77" s="18"/>
      <c r="L77" s="18"/>
      <c r="M77" s="18"/>
      <c r="N77" s="18"/>
      <c r="O77" s="18"/>
      <c r="P77" s="18">
        <v>15</v>
      </c>
      <c r="Q77" s="18"/>
      <c r="R77" s="18"/>
      <c r="S77" s="18"/>
      <c r="T77" s="18"/>
      <c r="U77" s="18"/>
      <c r="V77" s="18"/>
      <c r="W77" s="64">
        <v>0</v>
      </c>
      <c r="X77" s="83">
        <f t="shared" si="3"/>
        <v>15</v>
      </c>
      <c r="Y77" s="84">
        <f t="shared" si="4"/>
        <v>15</v>
      </c>
      <c r="Z77" s="85">
        <f t="shared" si="5"/>
        <v>1</v>
      </c>
    </row>
    <row r="78" spans="1:26" x14ac:dyDescent="0.3">
      <c r="A78" s="18">
        <v>76</v>
      </c>
      <c r="B78" s="80" t="s">
        <v>692</v>
      </c>
      <c r="C78" s="18">
        <v>2015</v>
      </c>
      <c r="D78" s="18" t="s">
        <v>19</v>
      </c>
      <c r="E78" s="17" t="s">
        <v>20</v>
      </c>
      <c r="F78" s="17" t="s">
        <v>540</v>
      </c>
      <c r="G78" s="96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>
        <v>15</v>
      </c>
      <c r="V78" s="18"/>
      <c r="W78" s="64">
        <v>0</v>
      </c>
      <c r="X78" s="83">
        <f t="shared" si="3"/>
        <v>15</v>
      </c>
      <c r="Y78" s="84">
        <f t="shared" si="4"/>
        <v>15</v>
      </c>
      <c r="Z78" s="85">
        <f t="shared" si="5"/>
        <v>1</v>
      </c>
    </row>
    <row r="79" spans="1:26" x14ac:dyDescent="0.3">
      <c r="A79" s="18">
        <v>77</v>
      </c>
      <c r="B79" s="17" t="s">
        <v>479</v>
      </c>
      <c r="C79" s="18">
        <v>2011</v>
      </c>
      <c r="D79" s="18" t="s">
        <v>19</v>
      </c>
      <c r="E79" s="17" t="s">
        <v>20</v>
      </c>
      <c r="F79" s="17" t="s">
        <v>474</v>
      </c>
      <c r="G79" s="96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>
        <v>14</v>
      </c>
      <c r="T79" s="18"/>
      <c r="U79" s="18"/>
      <c r="V79" s="18"/>
      <c r="W79" s="64">
        <v>10</v>
      </c>
      <c r="X79" s="83">
        <f t="shared" si="3"/>
        <v>14</v>
      </c>
      <c r="Y79" s="84">
        <f t="shared" si="4"/>
        <v>14</v>
      </c>
      <c r="Z79" s="85">
        <f t="shared" si="5"/>
        <v>1</v>
      </c>
    </row>
    <row r="80" spans="1:26" x14ac:dyDescent="0.3">
      <c r="A80" s="18">
        <v>78</v>
      </c>
      <c r="B80" s="17" t="s">
        <v>676</v>
      </c>
      <c r="C80" s="18">
        <v>2012</v>
      </c>
      <c r="D80" s="18" t="s">
        <v>19</v>
      </c>
      <c r="E80" s="17" t="s">
        <v>20</v>
      </c>
      <c r="F80" s="17" t="s">
        <v>474</v>
      </c>
      <c r="G80" s="18"/>
      <c r="H80" s="18"/>
      <c r="I80" s="18"/>
      <c r="J80" s="18"/>
      <c r="K80" s="18"/>
      <c r="L80" s="18"/>
      <c r="M80" s="18"/>
      <c r="N80" s="18"/>
      <c r="O80" s="18"/>
      <c r="P80" s="18">
        <v>14</v>
      </c>
      <c r="Q80" s="18"/>
      <c r="R80" s="18"/>
      <c r="S80" s="18"/>
      <c r="T80" s="18"/>
      <c r="U80" s="18"/>
      <c r="V80" s="18"/>
      <c r="W80" s="64">
        <v>0</v>
      </c>
      <c r="X80" s="83">
        <f t="shared" si="3"/>
        <v>14</v>
      </c>
      <c r="Y80" s="84">
        <f t="shared" si="4"/>
        <v>14</v>
      </c>
      <c r="Z80" s="85">
        <f t="shared" si="5"/>
        <v>1</v>
      </c>
    </row>
    <row r="81" spans="1:26" x14ac:dyDescent="0.3">
      <c r="A81" s="18">
        <v>79</v>
      </c>
      <c r="B81" s="17" t="s">
        <v>677</v>
      </c>
      <c r="C81" s="18">
        <v>2013</v>
      </c>
      <c r="D81" s="18" t="s">
        <v>19</v>
      </c>
      <c r="E81" s="17" t="s">
        <v>20</v>
      </c>
      <c r="F81" s="17" t="s">
        <v>474</v>
      </c>
      <c r="G81" s="18"/>
      <c r="H81" s="18"/>
      <c r="I81" s="18"/>
      <c r="J81" s="18"/>
      <c r="K81" s="18"/>
      <c r="L81" s="18"/>
      <c r="M81" s="18"/>
      <c r="N81" s="18"/>
      <c r="O81" s="18"/>
      <c r="P81" s="18">
        <v>14</v>
      </c>
      <c r="Q81" s="18"/>
      <c r="R81" s="18"/>
      <c r="S81" s="18"/>
      <c r="T81" s="18"/>
      <c r="U81" s="18"/>
      <c r="V81" s="18"/>
      <c r="W81" s="64">
        <v>0</v>
      </c>
      <c r="X81" s="83">
        <f t="shared" si="3"/>
        <v>14</v>
      </c>
      <c r="Y81" s="84">
        <f t="shared" si="4"/>
        <v>14</v>
      </c>
      <c r="Z81" s="85">
        <f t="shared" si="5"/>
        <v>1</v>
      </c>
    </row>
    <row r="82" spans="1:26" x14ac:dyDescent="0.3">
      <c r="A82" s="18">
        <v>80</v>
      </c>
      <c r="B82" s="17" t="s">
        <v>695</v>
      </c>
      <c r="C82" s="18">
        <v>2014</v>
      </c>
      <c r="D82" s="18" t="s">
        <v>28</v>
      </c>
      <c r="E82" s="17" t="s">
        <v>20</v>
      </c>
      <c r="F82" s="17" t="s">
        <v>141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v>14</v>
      </c>
      <c r="V82" s="18"/>
      <c r="W82" s="64">
        <v>0</v>
      </c>
      <c r="X82" s="83">
        <f t="shared" si="3"/>
        <v>14</v>
      </c>
      <c r="Y82" s="84">
        <f t="shared" si="4"/>
        <v>14</v>
      </c>
      <c r="Z82" s="85">
        <f t="shared" si="5"/>
        <v>1</v>
      </c>
    </row>
    <row r="83" spans="1:26" x14ac:dyDescent="0.3">
      <c r="A83" s="18">
        <v>81</v>
      </c>
      <c r="B83" s="17" t="s">
        <v>594</v>
      </c>
      <c r="C83" s="18">
        <v>2013</v>
      </c>
      <c r="D83" s="18" t="s">
        <v>19</v>
      </c>
      <c r="E83" s="17" t="s">
        <v>20</v>
      </c>
      <c r="F83" s="17" t="s">
        <v>580</v>
      </c>
      <c r="G83" s="96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64">
        <v>13</v>
      </c>
      <c r="X83" s="83">
        <f t="shared" si="3"/>
        <v>0</v>
      </c>
      <c r="Y83" s="84">
        <f t="shared" si="4"/>
        <v>13</v>
      </c>
      <c r="Z83" s="85">
        <f t="shared" si="5"/>
        <v>0</v>
      </c>
    </row>
    <row r="84" spans="1:26" x14ac:dyDescent="0.3">
      <c r="A84" s="18">
        <v>82</v>
      </c>
      <c r="B84" s="17" t="s">
        <v>433</v>
      </c>
      <c r="C84" s="18">
        <v>2011</v>
      </c>
      <c r="D84" s="18" t="s">
        <v>19</v>
      </c>
      <c r="E84" s="17" t="s">
        <v>20</v>
      </c>
      <c r="F84" s="17" t="s">
        <v>109</v>
      </c>
      <c r="G84" s="96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>
        <v>13</v>
      </c>
      <c r="T84" s="18"/>
      <c r="U84" s="18"/>
      <c r="V84" s="18"/>
      <c r="W84" s="64">
        <v>12</v>
      </c>
      <c r="X84" s="83">
        <f t="shared" si="3"/>
        <v>13</v>
      </c>
      <c r="Y84" s="84">
        <f t="shared" si="4"/>
        <v>13</v>
      </c>
      <c r="Z84" s="85">
        <f t="shared" si="5"/>
        <v>1</v>
      </c>
    </row>
    <row r="85" spans="1:26" x14ac:dyDescent="0.3">
      <c r="A85" s="18">
        <v>83</v>
      </c>
      <c r="B85" s="17" t="s">
        <v>637</v>
      </c>
      <c r="C85" s="18">
        <v>2014</v>
      </c>
      <c r="D85" s="18" t="s">
        <v>19</v>
      </c>
      <c r="E85" s="17" t="s">
        <v>20</v>
      </c>
      <c r="F85" s="17" t="s">
        <v>615</v>
      </c>
      <c r="G85" s="9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>
        <v>13</v>
      </c>
      <c r="V85" s="18"/>
      <c r="W85" s="64">
        <v>0</v>
      </c>
      <c r="X85" s="83">
        <f t="shared" si="3"/>
        <v>13</v>
      </c>
      <c r="Y85" s="84">
        <f t="shared" si="4"/>
        <v>13</v>
      </c>
      <c r="Z85" s="85">
        <f t="shared" si="5"/>
        <v>1</v>
      </c>
    </row>
    <row r="86" spans="1:26" x14ac:dyDescent="0.3">
      <c r="A86" s="18">
        <v>84</v>
      </c>
      <c r="B86" s="17" t="s">
        <v>694</v>
      </c>
      <c r="C86" s="18">
        <v>2015</v>
      </c>
      <c r="D86" s="18" t="s">
        <v>19</v>
      </c>
      <c r="E86" s="17" t="s">
        <v>20</v>
      </c>
      <c r="F86" s="17" t="s">
        <v>540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>
        <v>13</v>
      </c>
      <c r="V86" s="18"/>
      <c r="W86" s="64">
        <v>0</v>
      </c>
      <c r="X86" s="83">
        <f t="shared" si="3"/>
        <v>13</v>
      </c>
      <c r="Y86" s="84">
        <f t="shared" si="4"/>
        <v>13</v>
      </c>
      <c r="Z86" s="85">
        <f t="shared" si="5"/>
        <v>1</v>
      </c>
    </row>
    <row r="87" spans="1:26" x14ac:dyDescent="0.3">
      <c r="A87" s="18">
        <v>85</v>
      </c>
      <c r="B87" s="17" t="s">
        <v>696</v>
      </c>
      <c r="C87" s="18">
        <v>2014</v>
      </c>
      <c r="D87" s="18" t="s">
        <v>19</v>
      </c>
      <c r="E87" s="17" t="s">
        <v>20</v>
      </c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>
        <v>13</v>
      </c>
      <c r="V87" s="18"/>
      <c r="W87" s="64">
        <v>0</v>
      </c>
      <c r="X87" s="83">
        <f t="shared" si="3"/>
        <v>13</v>
      </c>
      <c r="Y87" s="84">
        <f t="shared" si="4"/>
        <v>13</v>
      </c>
      <c r="Z87" s="85">
        <f t="shared" si="5"/>
        <v>1</v>
      </c>
    </row>
    <row r="88" spans="1:26" x14ac:dyDescent="0.3">
      <c r="A88" s="18">
        <v>86</v>
      </c>
      <c r="B88" s="17" t="s">
        <v>536</v>
      </c>
      <c r="C88" s="18">
        <v>2012</v>
      </c>
      <c r="D88" s="18" t="s">
        <v>115</v>
      </c>
      <c r="E88" s="17" t="s">
        <v>20</v>
      </c>
      <c r="F88" s="17" t="s">
        <v>109</v>
      </c>
      <c r="G88" s="96"/>
      <c r="H88" s="18"/>
      <c r="I88" s="18"/>
      <c r="J88" s="18"/>
      <c r="K88" s="18"/>
      <c r="L88" s="18"/>
      <c r="M88" s="18"/>
      <c r="N88" s="18"/>
      <c r="O88" s="18"/>
      <c r="P88" s="18">
        <v>5</v>
      </c>
      <c r="Q88" s="18"/>
      <c r="R88" s="18"/>
      <c r="S88" s="18"/>
      <c r="T88" s="18"/>
      <c r="U88" s="18"/>
      <c r="V88" s="18"/>
      <c r="W88" s="64">
        <v>12</v>
      </c>
      <c r="X88" s="83">
        <f t="shared" si="3"/>
        <v>5</v>
      </c>
      <c r="Y88" s="84">
        <f t="shared" si="4"/>
        <v>12</v>
      </c>
      <c r="Z88" s="85">
        <f t="shared" si="5"/>
        <v>1</v>
      </c>
    </row>
    <row r="89" spans="1:26" x14ac:dyDescent="0.3">
      <c r="A89" s="18">
        <v>87</v>
      </c>
      <c r="B89" s="17" t="s">
        <v>581</v>
      </c>
      <c r="C89" s="18">
        <v>2014</v>
      </c>
      <c r="D89" s="18" t="s">
        <v>19</v>
      </c>
      <c r="E89" s="17" t="s">
        <v>20</v>
      </c>
      <c r="F89" s="17" t="s">
        <v>109</v>
      </c>
      <c r="G89" s="96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12</v>
      </c>
      <c r="X89" s="83">
        <f t="shared" si="3"/>
        <v>0</v>
      </c>
      <c r="Y89" s="84">
        <f t="shared" si="4"/>
        <v>12</v>
      </c>
      <c r="Z89" s="85">
        <f t="shared" si="5"/>
        <v>0</v>
      </c>
    </row>
    <row r="90" spans="1:26" x14ac:dyDescent="0.3">
      <c r="A90" s="18">
        <v>88</v>
      </c>
      <c r="B90" s="17" t="s">
        <v>598</v>
      </c>
      <c r="C90" s="18">
        <v>2013</v>
      </c>
      <c r="D90" s="18" t="s">
        <v>19</v>
      </c>
      <c r="E90" s="17" t="s">
        <v>20</v>
      </c>
      <c r="F90" s="17" t="s">
        <v>540</v>
      </c>
      <c r="G90" s="96">
        <v>1500</v>
      </c>
      <c r="H90" s="18"/>
      <c r="I90" s="18"/>
      <c r="J90" s="18"/>
      <c r="K90" s="18"/>
      <c r="L90" s="18"/>
      <c r="M90" s="18"/>
      <c r="N90" s="18"/>
      <c r="O90" s="18"/>
      <c r="P90" s="18">
        <v>5</v>
      </c>
      <c r="Q90" s="18"/>
      <c r="R90" s="18"/>
      <c r="S90" s="18"/>
      <c r="T90" s="18"/>
      <c r="U90" s="18"/>
      <c r="V90" s="18"/>
      <c r="W90" s="64">
        <v>12</v>
      </c>
      <c r="X90" s="83">
        <f t="shared" si="3"/>
        <v>5</v>
      </c>
      <c r="Y90" s="84">
        <f t="shared" si="4"/>
        <v>12</v>
      </c>
      <c r="Z90" s="85">
        <f t="shared" si="5"/>
        <v>1</v>
      </c>
    </row>
    <row r="91" spans="1:26" x14ac:dyDescent="0.3">
      <c r="A91" s="18">
        <v>89</v>
      </c>
      <c r="B91" s="17" t="s">
        <v>599</v>
      </c>
      <c r="C91" s="18">
        <v>2013</v>
      </c>
      <c r="D91" s="18" t="s">
        <v>19</v>
      </c>
      <c r="E91" s="17" t="s">
        <v>20</v>
      </c>
      <c r="F91" s="17" t="s">
        <v>109</v>
      </c>
      <c r="G91" s="96"/>
      <c r="H91" s="18"/>
      <c r="I91" s="18"/>
      <c r="J91" s="18"/>
      <c r="K91" s="18"/>
      <c r="L91" s="18"/>
      <c r="M91" s="18"/>
      <c r="N91" s="18"/>
      <c r="O91" s="18"/>
      <c r="P91" s="18">
        <v>5</v>
      </c>
      <c r="Q91" s="18"/>
      <c r="R91" s="18"/>
      <c r="S91" s="18"/>
      <c r="T91" s="18"/>
      <c r="U91" s="18"/>
      <c r="V91" s="18"/>
      <c r="W91" s="64">
        <v>12</v>
      </c>
      <c r="X91" s="83">
        <f t="shared" si="3"/>
        <v>5</v>
      </c>
      <c r="Y91" s="84">
        <f t="shared" si="4"/>
        <v>12</v>
      </c>
      <c r="Z91" s="85">
        <f t="shared" si="5"/>
        <v>1</v>
      </c>
    </row>
    <row r="92" spans="1:26" x14ac:dyDescent="0.3">
      <c r="A92" s="18">
        <v>90</v>
      </c>
      <c r="B92" s="17" t="s">
        <v>678</v>
      </c>
      <c r="C92" s="18">
        <v>2012</v>
      </c>
      <c r="D92" s="18" t="s">
        <v>19</v>
      </c>
      <c r="E92" s="17" t="s">
        <v>20</v>
      </c>
      <c r="F92" s="17" t="s">
        <v>109</v>
      </c>
      <c r="G92" s="18"/>
      <c r="H92" s="18"/>
      <c r="I92" s="18"/>
      <c r="J92" s="18"/>
      <c r="K92" s="18"/>
      <c r="L92" s="18"/>
      <c r="M92" s="18"/>
      <c r="N92" s="18"/>
      <c r="O92" s="18"/>
      <c r="P92" s="18">
        <v>12</v>
      </c>
      <c r="Q92" s="18"/>
      <c r="R92" s="18"/>
      <c r="S92" s="18"/>
      <c r="T92" s="18"/>
      <c r="U92" s="18"/>
      <c r="V92" s="18"/>
      <c r="W92" s="64">
        <v>0</v>
      </c>
      <c r="X92" s="83">
        <f t="shared" si="3"/>
        <v>12</v>
      </c>
      <c r="Y92" s="84">
        <f t="shared" si="4"/>
        <v>12</v>
      </c>
      <c r="Z92" s="85">
        <f t="shared" si="5"/>
        <v>1</v>
      </c>
    </row>
    <row r="93" spans="1:26" x14ac:dyDescent="0.3">
      <c r="A93" s="18">
        <v>91</v>
      </c>
      <c r="B93" s="17" t="s">
        <v>693</v>
      </c>
      <c r="C93" s="18">
        <v>2015</v>
      </c>
      <c r="D93" s="18" t="s">
        <v>19</v>
      </c>
      <c r="E93" s="17" t="s">
        <v>20</v>
      </c>
      <c r="F93" s="17" t="s">
        <v>540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>
        <v>12</v>
      </c>
      <c r="V93" s="18"/>
      <c r="W93" s="64">
        <v>0</v>
      </c>
      <c r="X93" s="83">
        <f t="shared" si="3"/>
        <v>12</v>
      </c>
      <c r="Y93" s="84">
        <f t="shared" si="4"/>
        <v>12</v>
      </c>
      <c r="Z93" s="85">
        <f t="shared" si="5"/>
        <v>1</v>
      </c>
    </row>
    <row r="94" spans="1:26" x14ac:dyDescent="0.3">
      <c r="A94" s="18">
        <v>92</v>
      </c>
      <c r="B94" s="17" t="s">
        <v>697</v>
      </c>
      <c r="C94" s="18">
        <v>2014</v>
      </c>
      <c r="D94" s="18" t="s">
        <v>19</v>
      </c>
      <c r="E94" s="17" t="s">
        <v>20</v>
      </c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>
        <v>12</v>
      </c>
      <c r="V94" s="18"/>
      <c r="W94" s="64">
        <v>0</v>
      </c>
      <c r="X94" s="83">
        <f t="shared" si="3"/>
        <v>12</v>
      </c>
      <c r="Y94" s="84">
        <f t="shared" si="4"/>
        <v>12</v>
      </c>
      <c r="Z94" s="85">
        <f t="shared" si="5"/>
        <v>1</v>
      </c>
    </row>
    <row r="95" spans="1:26" x14ac:dyDescent="0.3">
      <c r="A95" s="18">
        <v>93</v>
      </c>
      <c r="B95" s="17" t="s">
        <v>588</v>
      </c>
      <c r="C95" s="18">
        <v>2013</v>
      </c>
      <c r="D95" s="18" t="s">
        <v>115</v>
      </c>
      <c r="E95" s="17" t="s">
        <v>20</v>
      </c>
      <c r="F95" s="17" t="s">
        <v>109</v>
      </c>
      <c r="G95" s="96"/>
      <c r="H95" s="18"/>
      <c r="I95" s="18"/>
      <c r="J95" s="18"/>
      <c r="K95" s="18"/>
      <c r="L95" s="18"/>
      <c r="M95" s="18"/>
      <c r="N95" s="18"/>
      <c r="O95" s="18"/>
      <c r="P95" s="18">
        <v>5</v>
      </c>
      <c r="Q95" s="18"/>
      <c r="R95" s="18"/>
      <c r="S95" s="18"/>
      <c r="T95" s="18"/>
      <c r="U95" s="18"/>
      <c r="V95" s="18"/>
      <c r="W95" s="64">
        <v>11</v>
      </c>
      <c r="X95" s="83">
        <f t="shared" si="3"/>
        <v>5</v>
      </c>
      <c r="Y95" s="84">
        <f t="shared" si="4"/>
        <v>11</v>
      </c>
      <c r="Z95" s="85">
        <f t="shared" si="5"/>
        <v>1</v>
      </c>
    </row>
    <row r="96" spans="1:26" x14ac:dyDescent="0.3">
      <c r="A96" s="18">
        <v>94</v>
      </c>
      <c r="B96" s="17" t="s">
        <v>699</v>
      </c>
      <c r="C96" s="18">
        <v>2014</v>
      </c>
      <c r="D96" s="18" t="s">
        <v>19</v>
      </c>
      <c r="E96" s="17" t="s">
        <v>20</v>
      </c>
      <c r="F96" s="17" t="s">
        <v>540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>
        <v>11</v>
      </c>
      <c r="V96" s="18"/>
      <c r="W96" s="64">
        <v>0</v>
      </c>
      <c r="X96" s="83">
        <f t="shared" si="3"/>
        <v>11</v>
      </c>
      <c r="Y96" s="84">
        <f t="shared" si="4"/>
        <v>11</v>
      </c>
      <c r="Z96" s="85">
        <f t="shared" si="5"/>
        <v>1</v>
      </c>
    </row>
    <row r="97" spans="1:26" x14ac:dyDescent="0.3">
      <c r="A97" s="18">
        <v>95</v>
      </c>
      <c r="B97" s="17" t="s">
        <v>569</v>
      </c>
      <c r="C97" s="18">
        <v>2013</v>
      </c>
      <c r="D97" s="18" t="s">
        <v>115</v>
      </c>
      <c r="E97" s="17" t="s">
        <v>20</v>
      </c>
      <c r="F97" s="17" t="s">
        <v>109</v>
      </c>
      <c r="G97" s="96"/>
      <c r="H97" s="18"/>
      <c r="I97" s="18"/>
      <c r="J97" s="18"/>
      <c r="K97" s="18"/>
      <c r="L97" s="18"/>
      <c r="M97" s="18"/>
      <c r="N97" s="18"/>
      <c r="O97" s="18"/>
      <c r="P97" s="18">
        <v>5</v>
      </c>
      <c r="Q97" s="18"/>
      <c r="R97" s="18"/>
      <c r="S97" s="18"/>
      <c r="T97" s="18"/>
      <c r="U97" s="18"/>
      <c r="V97" s="18"/>
      <c r="W97" s="64">
        <v>10</v>
      </c>
      <c r="X97" s="83">
        <f t="shared" si="3"/>
        <v>5</v>
      </c>
      <c r="Y97" s="84">
        <f t="shared" si="4"/>
        <v>10</v>
      </c>
      <c r="Z97" s="85">
        <f t="shared" si="5"/>
        <v>1</v>
      </c>
    </row>
    <row r="98" spans="1:26" x14ac:dyDescent="0.3">
      <c r="A98" s="18">
        <v>96</v>
      </c>
      <c r="B98" s="17" t="s">
        <v>587</v>
      </c>
      <c r="C98" s="18">
        <v>2013</v>
      </c>
      <c r="D98" s="18" t="s">
        <v>115</v>
      </c>
      <c r="E98" s="17" t="s">
        <v>20</v>
      </c>
      <c r="F98" s="17" t="s">
        <v>109</v>
      </c>
      <c r="G98" s="96"/>
      <c r="H98" s="18"/>
      <c r="I98" s="18"/>
      <c r="J98" s="18"/>
      <c r="K98" s="18"/>
      <c r="L98" s="18"/>
      <c r="M98" s="18"/>
      <c r="N98" s="18"/>
      <c r="O98" s="18"/>
      <c r="P98" s="18">
        <v>5</v>
      </c>
      <c r="Q98" s="18"/>
      <c r="R98" s="18"/>
      <c r="S98" s="18"/>
      <c r="T98" s="18"/>
      <c r="U98" s="18"/>
      <c r="V98" s="18"/>
      <c r="W98" s="64">
        <v>10</v>
      </c>
      <c r="X98" s="83">
        <f t="shared" si="3"/>
        <v>5</v>
      </c>
      <c r="Y98" s="84">
        <f t="shared" si="4"/>
        <v>10</v>
      </c>
      <c r="Z98" s="85">
        <f t="shared" si="5"/>
        <v>1</v>
      </c>
    </row>
    <row r="99" spans="1:26" x14ac:dyDescent="0.3">
      <c r="A99" s="18">
        <v>97</v>
      </c>
      <c r="B99" s="17" t="s">
        <v>436</v>
      </c>
      <c r="C99" s="18">
        <v>2011</v>
      </c>
      <c r="D99" s="18" t="s">
        <v>19</v>
      </c>
      <c r="E99" s="17" t="s">
        <v>20</v>
      </c>
      <c r="F99" s="17" t="s">
        <v>141</v>
      </c>
      <c r="G99" s="96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>
        <v>10</v>
      </c>
      <c r="T99" s="18"/>
      <c r="U99" s="18"/>
      <c r="V99" s="18"/>
      <c r="W99" s="64">
        <v>0</v>
      </c>
      <c r="X99" s="83">
        <f t="shared" si="3"/>
        <v>10</v>
      </c>
      <c r="Y99" s="84">
        <f t="shared" si="4"/>
        <v>10</v>
      </c>
      <c r="Z99" s="85">
        <f t="shared" si="5"/>
        <v>1</v>
      </c>
    </row>
    <row r="100" spans="1:26" x14ac:dyDescent="0.3">
      <c r="A100" s="18">
        <v>98</v>
      </c>
      <c r="B100" s="17" t="s">
        <v>701</v>
      </c>
      <c r="C100" s="18">
        <v>2015</v>
      </c>
      <c r="D100" s="18" t="s">
        <v>19</v>
      </c>
      <c r="E100" s="17" t="s">
        <v>20</v>
      </c>
      <c r="F100" s="17" t="s">
        <v>540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>
        <v>10</v>
      </c>
      <c r="V100" s="18"/>
      <c r="W100" s="64">
        <v>0</v>
      </c>
      <c r="X100" s="83">
        <f t="shared" si="3"/>
        <v>10</v>
      </c>
      <c r="Y100" s="84">
        <f t="shared" si="4"/>
        <v>10</v>
      </c>
      <c r="Z100" s="85">
        <f t="shared" si="5"/>
        <v>1</v>
      </c>
    </row>
    <row r="101" spans="1:26" x14ac:dyDescent="0.3">
      <c r="A101" s="18">
        <v>99</v>
      </c>
      <c r="B101" s="17" t="s">
        <v>568</v>
      </c>
      <c r="C101" s="18">
        <v>2013</v>
      </c>
      <c r="D101" s="18" t="s">
        <v>115</v>
      </c>
      <c r="E101" s="17" t="s">
        <v>20</v>
      </c>
      <c r="F101" s="17"/>
      <c r="G101" s="96"/>
      <c r="H101" s="18"/>
      <c r="I101" s="18"/>
      <c r="J101" s="18"/>
      <c r="K101" s="18"/>
      <c r="L101" s="18"/>
      <c r="M101" s="18"/>
      <c r="N101" s="18"/>
      <c r="O101" s="18"/>
      <c r="P101" s="18">
        <v>5</v>
      </c>
      <c r="Q101" s="18"/>
      <c r="R101" s="18"/>
      <c r="S101" s="18"/>
      <c r="T101" s="18"/>
      <c r="U101" s="18"/>
      <c r="V101" s="18"/>
      <c r="W101" s="64">
        <v>9</v>
      </c>
      <c r="X101" s="83">
        <f t="shared" si="3"/>
        <v>5</v>
      </c>
      <c r="Y101" s="84">
        <f t="shared" si="4"/>
        <v>9</v>
      </c>
      <c r="Z101" s="85">
        <f t="shared" si="5"/>
        <v>1</v>
      </c>
    </row>
    <row r="102" spans="1:26" x14ac:dyDescent="0.3">
      <c r="A102" s="18">
        <v>100</v>
      </c>
      <c r="B102" s="17" t="s">
        <v>631</v>
      </c>
      <c r="C102" s="18">
        <v>2012</v>
      </c>
      <c r="D102" s="18" t="s">
        <v>19</v>
      </c>
      <c r="E102" s="17" t="s">
        <v>20</v>
      </c>
      <c r="F102" s="17" t="s">
        <v>59</v>
      </c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64">
        <v>9</v>
      </c>
      <c r="X102" s="83">
        <f t="shared" si="3"/>
        <v>0</v>
      </c>
      <c r="Y102" s="84">
        <f t="shared" si="4"/>
        <v>9</v>
      </c>
      <c r="Z102" s="85">
        <f t="shared" si="5"/>
        <v>0</v>
      </c>
    </row>
    <row r="103" spans="1:26" x14ac:dyDescent="0.3">
      <c r="A103" s="18">
        <v>101</v>
      </c>
      <c r="B103" s="17" t="s">
        <v>700</v>
      </c>
      <c r="C103" s="18">
        <v>2014</v>
      </c>
      <c r="D103" s="18" t="s">
        <v>19</v>
      </c>
      <c r="E103" s="17" t="s">
        <v>20</v>
      </c>
      <c r="F103" s="17" t="s">
        <v>580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>
        <v>9</v>
      </c>
      <c r="V103" s="18"/>
      <c r="W103" s="64">
        <v>0</v>
      </c>
      <c r="X103" s="83">
        <f t="shared" si="3"/>
        <v>9</v>
      </c>
      <c r="Y103" s="84">
        <f t="shared" si="4"/>
        <v>9</v>
      </c>
      <c r="Z103" s="85">
        <f t="shared" si="5"/>
        <v>1</v>
      </c>
    </row>
    <row r="104" spans="1:26" x14ac:dyDescent="0.3">
      <c r="A104" s="18">
        <v>102</v>
      </c>
      <c r="B104" s="17" t="s">
        <v>702</v>
      </c>
      <c r="C104" s="18">
        <v>2015</v>
      </c>
      <c r="D104" s="18" t="s">
        <v>19</v>
      </c>
      <c r="E104" s="17" t="s">
        <v>20</v>
      </c>
      <c r="F104" s="17" t="s">
        <v>556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>
        <v>9</v>
      </c>
      <c r="V104" s="18"/>
      <c r="W104" s="64">
        <v>0</v>
      </c>
      <c r="X104" s="83">
        <f t="shared" si="3"/>
        <v>9</v>
      </c>
      <c r="Y104" s="84">
        <f t="shared" si="4"/>
        <v>9</v>
      </c>
      <c r="Z104" s="85">
        <f t="shared" si="5"/>
        <v>1</v>
      </c>
    </row>
    <row r="105" spans="1:26" x14ac:dyDescent="0.3">
      <c r="A105" s="18">
        <v>103</v>
      </c>
      <c r="B105" s="17" t="s">
        <v>703</v>
      </c>
      <c r="C105" s="18">
        <v>2014</v>
      </c>
      <c r="D105" s="18" t="s">
        <v>19</v>
      </c>
      <c r="E105" s="17" t="s">
        <v>20</v>
      </c>
      <c r="F105" s="17" t="s">
        <v>580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>
        <v>9</v>
      </c>
      <c r="V105" s="18"/>
      <c r="W105" s="64">
        <v>0</v>
      </c>
      <c r="X105" s="83">
        <f t="shared" si="3"/>
        <v>9</v>
      </c>
      <c r="Y105" s="84">
        <f t="shared" si="4"/>
        <v>9</v>
      </c>
      <c r="Z105" s="85">
        <f t="shared" si="5"/>
        <v>1</v>
      </c>
    </row>
    <row r="106" spans="1:26" x14ac:dyDescent="0.3">
      <c r="A106" s="18">
        <v>104</v>
      </c>
      <c r="B106" s="17" t="s">
        <v>694</v>
      </c>
      <c r="C106" s="18">
        <v>2015</v>
      </c>
      <c r="D106" s="18" t="s">
        <v>19</v>
      </c>
      <c r="E106" s="17" t="s">
        <v>20</v>
      </c>
      <c r="F106" s="17" t="s">
        <v>540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>
        <v>9</v>
      </c>
      <c r="V106" s="18"/>
      <c r="W106" s="64">
        <v>0</v>
      </c>
      <c r="X106" s="83">
        <f t="shared" si="3"/>
        <v>9</v>
      </c>
      <c r="Y106" s="84">
        <f t="shared" si="4"/>
        <v>9</v>
      </c>
      <c r="Z106" s="85">
        <f t="shared" si="5"/>
        <v>1</v>
      </c>
    </row>
    <row r="107" spans="1:26" x14ac:dyDescent="0.3">
      <c r="A107" s="18">
        <v>105</v>
      </c>
      <c r="B107" s="17" t="s">
        <v>585</v>
      </c>
      <c r="C107" s="18">
        <v>2013</v>
      </c>
      <c r="D107" s="18" t="s">
        <v>19</v>
      </c>
      <c r="E107" s="17" t="s">
        <v>20</v>
      </c>
      <c r="F107" s="17" t="s">
        <v>580</v>
      </c>
      <c r="G107" s="96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8</v>
      </c>
      <c r="X107" s="83">
        <f t="shared" si="3"/>
        <v>0</v>
      </c>
      <c r="Y107" s="84">
        <f t="shared" si="4"/>
        <v>8</v>
      </c>
      <c r="Z107" s="85">
        <f t="shared" si="5"/>
        <v>0</v>
      </c>
    </row>
    <row r="108" spans="1:26" x14ac:dyDescent="0.3">
      <c r="A108" s="18">
        <v>106</v>
      </c>
      <c r="B108" s="17" t="s">
        <v>602</v>
      </c>
      <c r="C108" s="18">
        <v>2013</v>
      </c>
      <c r="D108" s="18" t="s">
        <v>115</v>
      </c>
      <c r="E108" s="17" t="s">
        <v>20</v>
      </c>
      <c r="F108" s="17" t="s">
        <v>109</v>
      </c>
      <c r="G108" s="96"/>
      <c r="H108" s="18"/>
      <c r="I108" s="18"/>
      <c r="J108" s="18"/>
      <c r="K108" s="18"/>
      <c r="L108" s="18"/>
      <c r="M108" s="18"/>
      <c r="N108" s="18"/>
      <c r="O108" s="18"/>
      <c r="P108" s="18">
        <v>5</v>
      </c>
      <c r="Q108" s="18"/>
      <c r="R108" s="18"/>
      <c r="S108" s="18"/>
      <c r="T108" s="18"/>
      <c r="U108" s="18"/>
      <c r="V108" s="18"/>
      <c r="W108" s="64">
        <v>8</v>
      </c>
      <c r="X108" s="83">
        <f t="shared" si="3"/>
        <v>5</v>
      </c>
      <c r="Y108" s="84">
        <f t="shared" si="4"/>
        <v>8</v>
      </c>
      <c r="Z108" s="85">
        <f t="shared" si="5"/>
        <v>1</v>
      </c>
    </row>
    <row r="109" spans="1:26" x14ac:dyDescent="0.3">
      <c r="A109" s="18">
        <v>107</v>
      </c>
      <c r="B109" s="17" t="s">
        <v>595</v>
      </c>
      <c r="C109" s="18">
        <v>2013</v>
      </c>
      <c r="D109" s="18" t="s">
        <v>19</v>
      </c>
      <c r="E109" s="17" t="s">
        <v>20</v>
      </c>
      <c r="F109" s="17" t="s">
        <v>580</v>
      </c>
      <c r="G109" s="96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64">
        <v>7</v>
      </c>
      <c r="X109" s="83">
        <f t="shared" si="3"/>
        <v>0</v>
      </c>
      <c r="Y109" s="84">
        <f t="shared" si="4"/>
        <v>7</v>
      </c>
      <c r="Z109" s="85">
        <f t="shared" si="5"/>
        <v>0</v>
      </c>
    </row>
    <row r="110" spans="1:26" x14ac:dyDescent="0.3">
      <c r="A110" s="18">
        <v>108</v>
      </c>
      <c r="B110" s="17" t="s">
        <v>601</v>
      </c>
      <c r="C110" s="18">
        <v>2013</v>
      </c>
      <c r="D110" s="18" t="s">
        <v>19</v>
      </c>
      <c r="E110" s="17" t="s">
        <v>20</v>
      </c>
      <c r="F110" s="17" t="s">
        <v>580</v>
      </c>
      <c r="G110" s="96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64">
        <v>7</v>
      </c>
      <c r="X110" s="83">
        <f t="shared" si="3"/>
        <v>0</v>
      </c>
      <c r="Y110" s="84">
        <f t="shared" si="4"/>
        <v>7</v>
      </c>
      <c r="Z110" s="85">
        <f t="shared" si="5"/>
        <v>0</v>
      </c>
    </row>
    <row r="111" spans="1:26" x14ac:dyDescent="0.3">
      <c r="A111" s="18">
        <v>109</v>
      </c>
      <c r="B111" s="17" t="s">
        <v>632</v>
      </c>
      <c r="C111" s="18">
        <v>2012</v>
      </c>
      <c r="D111" s="18" t="s">
        <v>28</v>
      </c>
      <c r="E111" s="17" t="s">
        <v>20</v>
      </c>
      <c r="F111" s="17" t="s">
        <v>633</v>
      </c>
      <c r="G111" s="17">
        <v>1500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64">
        <v>7</v>
      </c>
      <c r="X111" s="83">
        <f t="shared" si="3"/>
        <v>0</v>
      </c>
      <c r="Y111" s="84">
        <f t="shared" si="4"/>
        <v>7</v>
      </c>
      <c r="Z111" s="85">
        <f t="shared" si="5"/>
        <v>0</v>
      </c>
    </row>
    <row r="112" spans="1:26" x14ac:dyDescent="0.3">
      <c r="A112" s="18">
        <v>110</v>
      </c>
      <c r="B112" s="17" t="s">
        <v>565</v>
      </c>
      <c r="C112" s="18">
        <v>2012</v>
      </c>
      <c r="D112" s="18" t="s">
        <v>19</v>
      </c>
      <c r="E112" s="17" t="s">
        <v>20</v>
      </c>
      <c r="F112" s="17" t="s">
        <v>109</v>
      </c>
      <c r="G112" s="96"/>
      <c r="H112" s="18"/>
      <c r="I112" s="18"/>
      <c r="J112" s="18"/>
      <c r="K112" s="18"/>
      <c r="L112" s="18"/>
      <c r="M112" s="18"/>
      <c r="N112" s="18"/>
      <c r="O112" s="18"/>
      <c r="P112" s="18">
        <v>5</v>
      </c>
      <c r="Q112" s="18"/>
      <c r="R112" s="18"/>
      <c r="S112" s="18"/>
      <c r="T112" s="18"/>
      <c r="U112" s="18"/>
      <c r="V112" s="18"/>
      <c r="W112" s="64">
        <v>0</v>
      </c>
      <c r="X112" s="83">
        <f t="shared" si="3"/>
        <v>5</v>
      </c>
      <c r="Y112" s="84">
        <f t="shared" si="4"/>
        <v>5</v>
      </c>
      <c r="Z112" s="85">
        <f t="shared" si="5"/>
        <v>1</v>
      </c>
    </row>
    <row r="113" spans="1:26" x14ac:dyDescent="0.3">
      <c r="A113" s="18">
        <v>111</v>
      </c>
      <c r="B113" s="17" t="s">
        <v>570</v>
      </c>
      <c r="C113" s="18">
        <v>2012</v>
      </c>
      <c r="D113" s="18" t="s">
        <v>19</v>
      </c>
      <c r="E113" s="17" t="s">
        <v>20</v>
      </c>
      <c r="F113" s="17" t="s">
        <v>109</v>
      </c>
      <c r="G113" s="96"/>
      <c r="H113" s="18"/>
      <c r="I113" s="18"/>
      <c r="J113" s="18"/>
      <c r="K113" s="18"/>
      <c r="L113" s="18"/>
      <c r="M113" s="18"/>
      <c r="N113" s="18"/>
      <c r="O113" s="18"/>
      <c r="P113" s="18">
        <v>5</v>
      </c>
      <c r="Q113" s="18"/>
      <c r="R113" s="18"/>
      <c r="S113" s="18"/>
      <c r="T113" s="18"/>
      <c r="U113" s="18"/>
      <c r="V113" s="18"/>
      <c r="W113" s="64">
        <v>0</v>
      </c>
      <c r="X113" s="83">
        <f t="shared" si="3"/>
        <v>5</v>
      </c>
      <c r="Y113" s="84">
        <f t="shared" si="4"/>
        <v>5</v>
      </c>
      <c r="Z113" s="85">
        <f t="shared" si="5"/>
        <v>1</v>
      </c>
    </row>
    <row r="114" spans="1:26" x14ac:dyDescent="0.3">
      <c r="A114" s="18">
        <v>112</v>
      </c>
      <c r="B114" s="17" t="s">
        <v>674</v>
      </c>
      <c r="C114" s="18">
        <v>2013</v>
      </c>
      <c r="D114" s="18" t="s">
        <v>19</v>
      </c>
      <c r="E114" s="17" t="s">
        <v>20</v>
      </c>
      <c r="F114" s="17" t="s">
        <v>109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>
        <v>5</v>
      </c>
      <c r="Q114" s="18"/>
      <c r="R114" s="18"/>
      <c r="S114" s="18"/>
      <c r="T114" s="18"/>
      <c r="U114" s="18"/>
      <c r="V114" s="18"/>
      <c r="W114" s="64">
        <v>0</v>
      </c>
      <c r="X114" s="83">
        <f t="shared" si="3"/>
        <v>5</v>
      </c>
      <c r="Y114" s="84">
        <f t="shared" si="4"/>
        <v>5</v>
      </c>
      <c r="Z114" s="85">
        <f t="shared" si="5"/>
        <v>1</v>
      </c>
    </row>
    <row r="115" spans="1:26" x14ac:dyDescent="0.3">
      <c r="A115" s="18">
        <v>113</v>
      </c>
      <c r="B115" s="17" t="s">
        <v>679</v>
      </c>
      <c r="C115" s="18">
        <v>2013</v>
      </c>
      <c r="D115" s="18" t="s">
        <v>19</v>
      </c>
      <c r="E115" s="17" t="s">
        <v>20</v>
      </c>
      <c r="F115" s="17" t="s">
        <v>109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>
        <v>5</v>
      </c>
      <c r="Q115" s="18"/>
      <c r="R115" s="18"/>
      <c r="S115" s="18"/>
      <c r="T115" s="18"/>
      <c r="U115" s="18"/>
      <c r="V115" s="18"/>
      <c r="W115" s="64">
        <v>0</v>
      </c>
      <c r="X115" s="83">
        <f t="shared" si="3"/>
        <v>5</v>
      </c>
      <c r="Y115" s="84">
        <f t="shared" si="4"/>
        <v>5</v>
      </c>
      <c r="Z115" s="85">
        <f t="shared" si="5"/>
        <v>1</v>
      </c>
    </row>
    <row r="116" spans="1:26" x14ac:dyDescent="0.3">
      <c r="A116" s="18">
        <v>114</v>
      </c>
      <c r="B116" s="17" t="s">
        <v>680</v>
      </c>
      <c r="C116" s="18">
        <v>2012</v>
      </c>
      <c r="D116" s="18" t="s">
        <v>19</v>
      </c>
      <c r="E116" s="17" t="s">
        <v>20</v>
      </c>
      <c r="F116" s="17" t="s">
        <v>109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>
        <v>5</v>
      </c>
      <c r="Q116" s="18"/>
      <c r="R116" s="18"/>
      <c r="S116" s="18"/>
      <c r="T116" s="18"/>
      <c r="U116" s="18"/>
      <c r="V116" s="18"/>
      <c r="W116" s="64">
        <v>0</v>
      </c>
      <c r="X116" s="83">
        <f t="shared" si="3"/>
        <v>5</v>
      </c>
      <c r="Y116" s="84">
        <f t="shared" si="4"/>
        <v>5</v>
      </c>
      <c r="Z116" s="85">
        <f t="shared" si="5"/>
        <v>1</v>
      </c>
    </row>
    <row r="117" spans="1:26" x14ac:dyDescent="0.3">
      <c r="A117" s="18">
        <v>115</v>
      </c>
      <c r="B117" s="17" t="s">
        <v>681</v>
      </c>
      <c r="C117" s="18">
        <v>2013</v>
      </c>
      <c r="D117" s="18" t="s">
        <v>19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>
        <v>5</v>
      </c>
      <c r="Q117" s="18"/>
      <c r="R117" s="18"/>
      <c r="S117" s="18"/>
      <c r="T117" s="18"/>
      <c r="U117" s="18"/>
      <c r="V117" s="18"/>
      <c r="W117" s="64">
        <v>0</v>
      </c>
      <c r="X117" s="83">
        <f t="shared" si="3"/>
        <v>5</v>
      </c>
      <c r="Y117" s="84">
        <f t="shared" si="4"/>
        <v>5</v>
      </c>
      <c r="Z117" s="85">
        <f t="shared" si="5"/>
        <v>1</v>
      </c>
    </row>
    <row r="118" spans="1:26" x14ac:dyDescent="0.3">
      <c r="A118" s="18">
        <v>116</v>
      </c>
      <c r="B118" s="17" t="s">
        <v>682</v>
      </c>
      <c r="C118" s="18">
        <v>2012</v>
      </c>
      <c r="D118" s="18" t="s">
        <v>19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>
        <v>5</v>
      </c>
      <c r="Q118" s="18"/>
      <c r="R118" s="18"/>
      <c r="S118" s="18"/>
      <c r="T118" s="18"/>
      <c r="U118" s="18"/>
      <c r="V118" s="18"/>
      <c r="W118" s="64">
        <v>0</v>
      </c>
      <c r="X118" s="83">
        <f t="shared" si="3"/>
        <v>5</v>
      </c>
      <c r="Y118" s="84">
        <f t="shared" si="4"/>
        <v>5</v>
      </c>
      <c r="Z118" s="85">
        <f t="shared" si="5"/>
        <v>1</v>
      </c>
    </row>
    <row r="119" spans="1:26" x14ac:dyDescent="0.3">
      <c r="A119" s="18">
        <v>117</v>
      </c>
      <c r="B119" s="17" t="s">
        <v>698</v>
      </c>
      <c r="C119" s="18">
        <v>2016</v>
      </c>
      <c r="D119" s="18" t="s">
        <v>19</v>
      </c>
      <c r="E119" s="17" t="s">
        <v>20</v>
      </c>
      <c r="F119" s="17" t="s">
        <v>633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64">
        <v>0</v>
      </c>
      <c r="X119" s="83">
        <f t="shared" si="3"/>
        <v>0</v>
      </c>
      <c r="Y119" s="84">
        <f t="shared" si="4"/>
        <v>0</v>
      </c>
      <c r="Z119" s="85">
        <f t="shared" si="5"/>
        <v>0</v>
      </c>
    </row>
    <row r="120" spans="1:26" x14ac:dyDescent="0.3">
      <c r="A120" s="18">
        <v>118</v>
      </c>
      <c r="B120" s="17" t="s">
        <v>34</v>
      </c>
      <c r="C120" s="18">
        <v>2003</v>
      </c>
      <c r="D120" s="18" t="s">
        <v>22</v>
      </c>
      <c r="E120" s="17" t="s">
        <v>20</v>
      </c>
      <c r="F120" s="17" t="s">
        <v>36</v>
      </c>
      <c r="G120" s="96">
        <v>1500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83">
        <v>0</v>
      </c>
      <c r="X120" s="83">
        <f t="shared" si="3"/>
        <v>0</v>
      </c>
      <c r="Y120" s="84">
        <f t="shared" si="4"/>
        <v>0</v>
      </c>
      <c r="Z120" s="85">
        <f t="shared" si="5"/>
        <v>0</v>
      </c>
    </row>
    <row r="121" spans="1:26" x14ac:dyDescent="0.3">
      <c r="A121" s="18">
        <v>119</v>
      </c>
      <c r="B121" s="17" t="s">
        <v>214</v>
      </c>
      <c r="C121" s="18">
        <v>2006</v>
      </c>
      <c r="D121" s="18" t="s">
        <v>22</v>
      </c>
      <c r="E121" s="17" t="s">
        <v>35</v>
      </c>
      <c r="F121" s="17" t="s">
        <v>36</v>
      </c>
      <c r="G121" s="96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64">
        <v>0</v>
      </c>
      <c r="X121" s="83">
        <f t="shared" si="3"/>
        <v>0</v>
      </c>
      <c r="Y121" s="84">
        <f t="shared" si="4"/>
        <v>0</v>
      </c>
      <c r="Z121" s="85">
        <f t="shared" si="5"/>
        <v>0</v>
      </c>
    </row>
    <row r="122" spans="1:26" x14ac:dyDescent="0.3">
      <c r="A122" s="18">
        <v>120</v>
      </c>
      <c r="B122" s="17" t="s">
        <v>127</v>
      </c>
      <c r="C122" s="18">
        <v>2007</v>
      </c>
      <c r="D122" s="18">
        <v>1</v>
      </c>
      <c r="E122" s="17" t="s">
        <v>20</v>
      </c>
      <c r="F122" s="17" t="s">
        <v>109</v>
      </c>
      <c r="G122" s="9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64">
        <v>0</v>
      </c>
      <c r="X122" s="83">
        <f t="shared" si="3"/>
        <v>0</v>
      </c>
      <c r="Y122" s="84">
        <f t="shared" si="4"/>
        <v>0</v>
      </c>
      <c r="Z122" s="85">
        <f t="shared" si="5"/>
        <v>0</v>
      </c>
    </row>
    <row r="123" spans="1:26" x14ac:dyDescent="0.3">
      <c r="A123" s="18">
        <v>121</v>
      </c>
      <c r="B123" s="17" t="s">
        <v>422</v>
      </c>
      <c r="C123" s="18">
        <v>1976</v>
      </c>
      <c r="D123" s="18" t="s">
        <v>22</v>
      </c>
      <c r="E123" s="17" t="s">
        <v>20</v>
      </c>
      <c r="F123" s="17"/>
      <c r="G123" s="96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64">
        <v>0</v>
      </c>
      <c r="X123" s="83">
        <f t="shared" si="3"/>
        <v>0</v>
      </c>
      <c r="Y123" s="84">
        <f t="shared" si="4"/>
        <v>0</v>
      </c>
      <c r="Z123" s="85">
        <f t="shared" si="5"/>
        <v>0</v>
      </c>
    </row>
    <row r="124" spans="1:26" x14ac:dyDescent="0.3">
      <c r="A124" s="18">
        <v>122</v>
      </c>
      <c r="B124" s="17" t="s">
        <v>39</v>
      </c>
      <c r="C124" s="18">
        <v>1994</v>
      </c>
      <c r="D124" s="18">
        <v>2</v>
      </c>
      <c r="E124" s="17" t="s">
        <v>20</v>
      </c>
      <c r="F124" s="17" t="s">
        <v>40</v>
      </c>
      <c r="G124" s="9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64">
        <v>0</v>
      </c>
      <c r="X124" s="83">
        <f t="shared" si="3"/>
        <v>0</v>
      </c>
      <c r="Y124" s="84">
        <f t="shared" si="4"/>
        <v>0</v>
      </c>
      <c r="Z124" s="85">
        <f t="shared" si="5"/>
        <v>0</v>
      </c>
    </row>
    <row r="125" spans="1:26" x14ac:dyDescent="0.3">
      <c r="A125" s="18">
        <v>123</v>
      </c>
      <c r="B125" s="17" t="s">
        <v>236</v>
      </c>
      <c r="C125" s="18">
        <v>2009</v>
      </c>
      <c r="D125" s="18" t="s">
        <v>19</v>
      </c>
      <c r="E125" s="17" t="s">
        <v>20</v>
      </c>
      <c r="F125" s="17" t="s">
        <v>59</v>
      </c>
      <c r="G125" s="96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64">
        <v>0</v>
      </c>
      <c r="X125" s="83">
        <f t="shared" si="3"/>
        <v>0</v>
      </c>
      <c r="Y125" s="84">
        <f t="shared" si="4"/>
        <v>0</v>
      </c>
      <c r="Z125" s="85">
        <f t="shared" si="5"/>
        <v>0</v>
      </c>
    </row>
    <row r="126" spans="1:26" x14ac:dyDescent="0.3">
      <c r="A126" s="18">
        <v>124</v>
      </c>
      <c r="B126" s="17" t="s">
        <v>226</v>
      </c>
      <c r="C126" s="18">
        <v>2008</v>
      </c>
      <c r="D126" s="18" t="s">
        <v>19</v>
      </c>
      <c r="E126" s="17" t="s">
        <v>20</v>
      </c>
      <c r="F126" s="17" t="s">
        <v>59</v>
      </c>
      <c r="G126" s="96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64">
        <v>0</v>
      </c>
      <c r="X126" s="83">
        <f t="shared" si="3"/>
        <v>0</v>
      </c>
      <c r="Y126" s="84">
        <f t="shared" si="4"/>
        <v>0</v>
      </c>
      <c r="Z126" s="85">
        <f t="shared" si="5"/>
        <v>0</v>
      </c>
    </row>
    <row r="127" spans="1:26" x14ac:dyDescent="0.3">
      <c r="A127" s="18">
        <v>125</v>
      </c>
      <c r="B127" s="17" t="s">
        <v>434</v>
      </c>
      <c r="C127" s="18">
        <v>2011</v>
      </c>
      <c r="D127" s="18" t="s">
        <v>19</v>
      </c>
      <c r="E127" s="17" t="s">
        <v>20</v>
      </c>
      <c r="F127" s="17" t="s">
        <v>21</v>
      </c>
      <c r="G127" s="96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64">
        <v>0</v>
      </c>
      <c r="X127" s="83">
        <f t="shared" si="3"/>
        <v>0</v>
      </c>
      <c r="Y127" s="84">
        <f t="shared" si="4"/>
        <v>0</v>
      </c>
      <c r="Z127" s="85">
        <f t="shared" si="5"/>
        <v>0</v>
      </c>
    </row>
    <row r="128" spans="1:26" x14ac:dyDescent="0.3">
      <c r="A128" s="18">
        <v>126</v>
      </c>
      <c r="B128" s="17" t="s">
        <v>246</v>
      </c>
      <c r="C128" s="18">
        <v>2010</v>
      </c>
      <c r="D128" s="18" t="s">
        <v>19</v>
      </c>
      <c r="E128" s="17" t="s">
        <v>20</v>
      </c>
      <c r="F128" s="17" t="s">
        <v>247</v>
      </c>
      <c r="G128" s="96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64">
        <v>0</v>
      </c>
      <c r="X128" s="83">
        <f t="shared" si="3"/>
        <v>0</v>
      </c>
      <c r="Y128" s="84">
        <f t="shared" si="4"/>
        <v>0</v>
      </c>
      <c r="Z128" s="85">
        <f t="shared" si="5"/>
        <v>0</v>
      </c>
    </row>
    <row r="129" spans="1:26" x14ac:dyDescent="0.3">
      <c r="A129" s="18">
        <v>127</v>
      </c>
      <c r="B129" s="17" t="s">
        <v>478</v>
      </c>
      <c r="C129" s="18">
        <v>2012</v>
      </c>
      <c r="D129" s="18" t="s">
        <v>19</v>
      </c>
      <c r="E129" s="17" t="s">
        <v>20</v>
      </c>
      <c r="F129" s="17" t="s">
        <v>476</v>
      </c>
      <c r="G129" s="96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64">
        <v>0</v>
      </c>
      <c r="X129" s="83">
        <f t="shared" si="3"/>
        <v>0</v>
      </c>
      <c r="Y129" s="84">
        <f t="shared" si="4"/>
        <v>0</v>
      </c>
      <c r="Z129" s="85">
        <f t="shared" si="5"/>
        <v>0</v>
      </c>
    </row>
    <row r="130" spans="1:26" x14ac:dyDescent="0.3">
      <c r="A130" s="18">
        <v>128</v>
      </c>
      <c r="B130" s="17" t="s">
        <v>538</v>
      </c>
      <c r="C130" s="18">
        <v>2012</v>
      </c>
      <c r="D130" s="18" t="s">
        <v>115</v>
      </c>
      <c r="E130" s="17" t="s">
        <v>20</v>
      </c>
      <c r="F130" s="17" t="s">
        <v>109</v>
      </c>
      <c r="G130" s="96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64">
        <v>0</v>
      </c>
      <c r="X130" s="83">
        <f t="shared" si="3"/>
        <v>0</v>
      </c>
      <c r="Y130" s="84">
        <f t="shared" si="4"/>
        <v>0</v>
      </c>
      <c r="Z130" s="85">
        <f t="shared" si="5"/>
        <v>0</v>
      </c>
    </row>
    <row r="131" spans="1:26" x14ac:dyDescent="0.3">
      <c r="A131" s="18">
        <v>129</v>
      </c>
      <c r="B131" s="17" t="s">
        <v>378</v>
      </c>
      <c r="C131" s="18">
        <v>2011</v>
      </c>
      <c r="D131" s="18" t="s">
        <v>19</v>
      </c>
      <c r="E131" s="17" t="s">
        <v>20</v>
      </c>
      <c r="F131" s="17" t="s">
        <v>21</v>
      </c>
      <c r="G131" s="96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64">
        <v>0</v>
      </c>
      <c r="X131" s="83">
        <f t="shared" ref="X131:X194" si="6">IF(COUNT(H131:V131)&gt;2,LARGE(H131:V131,1)+LARGE(H131:V131,2),SUM(H131:V131))</f>
        <v>0</v>
      </c>
      <c r="Y131" s="84">
        <f t="shared" ref="Y131:Y194" si="7">IF(X131&gt;W131,X131,W131)</f>
        <v>0</v>
      </c>
      <c r="Z131" s="85">
        <f t="shared" ref="Z131:Z194" si="8">COUNT(H131:V131)</f>
        <v>0</v>
      </c>
    </row>
    <row r="132" spans="1:26" x14ac:dyDescent="0.3">
      <c r="A132" s="18">
        <v>130</v>
      </c>
      <c r="B132" s="17" t="s">
        <v>535</v>
      </c>
      <c r="C132" s="18">
        <v>2013</v>
      </c>
      <c r="D132" s="18" t="s">
        <v>115</v>
      </c>
      <c r="E132" s="17" t="s">
        <v>20</v>
      </c>
      <c r="F132" s="17" t="s">
        <v>109</v>
      </c>
      <c r="G132" s="96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64">
        <v>0</v>
      </c>
      <c r="X132" s="83">
        <f t="shared" si="6"/>
        <v>0</v>
      </c>
      <c r="Y132" s="84">
        <f t="shared" si="7"/>
        <v>0</v>
      </c>
      <c r="Z132" s="85">
        <f t="shared" si="8"/>
        <v>0</v>
      </c>
    </row>
    <row r="133" spans="1:26" x14ac:dyDescent="0.3">
      <c r="A133" s="18">
        <v>131</v>
      </c>
      <c r="B133" s="17" t="s">
        <v>537</v>
      </c>
      <c r="C133" s="18">
        <v>2012</v>
      </c>
      <c r="D133" s="18" t="s">
        <v>115</v>
      </c>
      <c r="E133" s="17" t="s">
        <v>20</v>
      </c>
      <c r="F133" s="17" t="s">
        <v>109</v>
      </c>
      <c r="G133" s="96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64">
        <v>0</v>
      </c>
      <c r="X133" s="83">
        <f t="shared" si="6"/>
        <v>0</v>
      </c>
      <c r="Y133" s="84">
        <f t="shared" si="7"/>
        <v>0</v>
      </c>
      <c r="Z133" s="85">
        <f t="shared" si="8"/>
        <v>0</v>
      </c>
    </row>
    <row r="134" spans="1:26" x14ac:dyDescent="0.3">
      <c r="A134" s="18">
        <v>132</v>
      </c>
      <c r="B134" s="17" t="s">
        <v>492</v>
      </c>
      <c r="C134" s="18">
        <v>2009</v>
      </c>
      <c r="D134" s="18" t="s">
        <v>19</v>
      </c>
      <c r="E134" s="17" t="s">
        <v>20</v>
      </c>
      <c r="F134" s="17" t="s">
        <v>482</v>
      </c>
      <c r="G134" s="96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64">
        <v>0</v>
      </c>
      <c r="X134" s="83">
        <f t="shared" si="6"/>
        <v>0</v>
      </c>
      <c r="Y134" s="84">
        <f t="shared" si="7"/>
        <v>0</v>
      </c>
      <c r="Z134" s="85">
        <f t="shared" si="8"/>
        <v>0</v>
      </c>
    </row>
    <row r="135" spans="1:26" x14ac:dyDescent="0.3">
      <c r="A135" s="18">
        <v>133</v>
      </c>
      <c r="B135" s="17" t="s">
        <v>567</v>
      </c>
      <c r="C135" s="18">
        <v>2011</v>
      </c>
      <c r="D135" s="18" t="s">
        <v>28</v>
      </c>
      <c r="E135" s="17" t="s">
        <v>20</v>
      </c>
      <c r="F135" s="17" t="s">
        <v>109</v>
      </c>
      <c r="G135" s="96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64">
        <v>0</v>
      </c>
      <c r="X135" s="83">
        <f t="shared" si="6"/>
        <v>0</v>
      </c>
      <c r="Y135" s="84">
        <f t="shared" si="7"/>
        <v>0</v>
      </c>
      <c r="Z135" s="85">
        <f t="shared" si="8"/>
        <v>0</v>
      </c>
    </row>
    <row r="136" spans="1:26" x14ac:dyDescent="0.3">
      <c r="A136" s="18">
        <v>134</v>
      </c>
      <c r="B136" s="17" t="s">
        <v>524</v>
      </c>
      <c r="C136" s="18">
        <v>2009</v>
      </c>
      <c r="D136" s="18" t="s">
        <v>19</v>
      </c>
      <c r="E136" s="17" t="s">
        <v>20</v>
      </c>
      <c r="F136" s="17" t="s">
        <v>523</v>
      </c>
      <c r="G136" s="96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64">
        <v>0</v>
      </c>
      <c r="X136" s="83">
        <f t="shared" si="6"/>
        <v>0</v>
      </c>
      <c r="Y136" s="84">
        <f t="shared" si="7"/>
        <v>0</v>
      </c>
      <c r="Z136" s="85">
        <f t="shared" si="8"/>
        <v>0</v>
      </c>
    </row>
    <row r="137" spans="1:26" x14ac:dyDescent="0.3">
      <c r="A137" s="18">
        <v>135</v>
      </c>
      <c r="B137" s="17" t="s">
        <v>483</v>
      </c>
      <c r="C137" s="18">
        <v>2011</v>
      </c>
      <c r="D137" s="18" t="s">
        <v>19</v>
      </c>
      <c r="E137" s="17" t="s">
        <v>20</v>
      </c>
      <c r="F137" s="17" t="s">
        <v>476</v>
      </c>
      <c r="G137" s="96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64">
        <v>0</v>
      </c>
      <c r="X137" s="83">
        <f t="shared" si="6"/>
        <v>0</v>
      </c>
      <c r="Y137" s="84">
        <f t="shared" si="7"/>
        <v>0</v>
      </c>
      <c r="Z137" s="85">
        <f t="shared" si="8"/>
        <v>0</v>
      </c>
    </row>
    <row r="138" spans="1:26" x14ac:dyDescent="0.3">
      <c r="A138" s="18">
        <v>136</v>
      </c>
      <c r="B138" s="17" t="s">
        <v>571</v>
      </c>
      <c r="C138" s="18">
        <v>2011</v>
      </c>
      <c r="D138" s="18" t="s">
        <v>115</v>
      </c>
      <c r="E138" s="17" t="s">
        <v>20</v>
      </c>
      <c r="F138" s="17" t="s">
        <v>559</v>
      </c>
      <c r="G138" s="96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3">
        <f t="shared" si="6"/>
        <v>0</v>
      </c>
      <c r="Y138" s="84">
        <f t="shared" si="7"/>
        <v>0</v>
      </c>
      <c r="Z138" s="85">
        <f t="shared" si="8"/>
        <v>0</v>
      </c>
    </row>
    <row r="139" spans="1:26" x14ac:dyDescent="0.3">
      <c r="A139" s="18">
        <v>137</v>
      </c>
      <c r="B139" s="17" t="s">
        <v>572</v>
      </c>
      <c r="C139" s="18">
        <v>2011</v>
      </c>
      <c r="D139" s="18" t="s">
        <v>19</v>
      </c>
      <c r="E139" s="17" t="s">
        <v>20</v>
      </c>
      <c r="F139" s="17" t="s">
        <v>109</v>
      </c>
      <c r="G139" s="96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64">
        <v>0</v>
      </c>
      <c r="X139" s="83">
        <f t="shared" si="6"/>
        <v>0</v>
      </c>
      <c r="Y139" s="84">
        <f t="shared" si="7"/>
        <v>0</v>
      </c>
      <c r="Z139" s="85">
        <f t="shared" si="8"/>
        <v>0</v>
      </c>
    </row>
    <row r="140" spans="1:26" x14ac:dyDescent="0.3">
      <c r="A140" s="18">
        <v>138</v>
      </c>
      <c r="B140" s="17" t="s">
        <v>159</v>
      </c>
      <c r="C140" s="18">
        <v>2005</v>
      </c>
      <c r="D140" s="18" t="s">
        <v>22</v>
      </c>
      <c r="E140" s="17" t="s">
        <v>20</v>
      </c>
      <c r="F140" s="17" t="s">
        <v>36</v>
      </c>
      <c r="G140" s="96">
        <v>1500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64">
        <v>0</v>
      </c>
      <c r="X140" s="83">
        <f t="shared" si="6"/>
        <v>0</v>
      </c>
      <c r="Y140" s="84">
        <f t="shared" si="7"/>
        <v>0</v>
      </c>
      <c r="Z140" s="85">
        <f t="shared" si="8"/>
        <v>0</v>
      </c>
    </row>
    <row r="141" spans="1:26" x14ac:dyDescent="0.3">
      <c r="A141" s="18">
        <v>139</v>
      </c>
      <c r="B141" s="66" t="s">
        <v>138</v>
      </c>
      <c r="C141" s="65">
        <v>2004</v>
      </c>
      <c r="D141" s="65" t="s">
        <v>22</v>
      </c>
      <c r="E141" s="66" t="s">
        <v>20</v>
      </c>
      <c r="F141" s="66" t="s">
        <v>109</v>
      </c>
      <c r="G141" s="97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67">
        <v>0</v>
      </c>
      <c r="X141" s="86">
        <f t="shared" si="6"/>
        <v>0</v>
      </c>
      <c r="Y141" s="87">
        <f t="shared" si="7"/>
        <v>0</v>
      </c>
      <c r="Z141" s="85">
        <f t="shared" si="8"/>
        <v>0</v>
      </c>
    </row>
    <row r="142" spans="1:26" x14ac:dyDescent="0.3">
      <c r="A142" s="18">
        <v>140</v>
      </c>
      <c r="B142" s="17" t="s">
        <v>160</v>
      </c>
      <c r="C142" s="18">
        <v>2004</v>
      </c>
      <c r="D142" s="18" t="s">
        <v>22</v>
      </c>
      <c r="E142" s="17" t="s">
        <v>20</v>
      </c>
      <c r="F142" s="17" t="s">
        <v>36</v>
      </c>
      <c r="G142" s="9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64">
        <v>0</v>
      </c>
      <c r="X142" s="83">
        <f t="shared" si="6"/>
        <v>0</v>
      </c>
      <c r="Y142" s="84">
        <f t="shared" si="7"/>
        <v>0</v>
      </c>
      <c r="Z142" s="85">
        <f t="shared" si="8"/>
        <v>0</v>
      </c>
    </row>
    <row r="143" spans="1:26" x14ac:dyDescent="0.3">
      <c r="A143" s="18">
        <v>141</v>
      </c>
      <c r="B143" s="17" t="s">
        <v>55</v>
      </c>
      <c r="C143" s="18">
        <v>1987</v>
      </c>
      <c r="D143" s="18" t="s">
        <v>22</v>
      </c>
      <c r="E143" s="17" t="s">
        <v>20</v>
      </c>
      <c r="F143" s="17"/>
      <c r="G143" s="96">
        <v>1500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64">
        <v>0</v>
      </c>
      <c r="X143" s="83">
        <f t="shared" si="6"/>
        <v>0</v>
      </c>
      <c r="Y143" s="84">
        <f t="shared" si="7"/>
        <v>0</v>
      </c>
      <c r="Z143" s="85">
        <f t="shared" si="8"/>
        <v>0</v>
      </c>
    </row>
    <row r="144" spans="1:26" x14ac:dyDescent="0.3">
      <c r="A144" s="18">
        <v>142</v>
      </c>
      <c r="B144" s="17" t="s">
        <v>27</v>
      </c>
      <c r="C144" s="18">
        <v>2004</v>
      </c>
      <c r="D144" s="18">
        <v>2</v>
      </c>
      <c r="E144" s="17" t="s">
        <v>20</v>
      </c>
      <c r="F144" s="17" t="s">
        <v>21</v>
      </c>
      <c r="G144" s="9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64">
        <v>0</v>
      </c>
      <c r="X144" s="83">
        <f t="shared" si="6"/>
        <v>0</v>
      </c>
      <c r="Y144" s="84">
        <f t="shared" si="7"/>
        <v>0</v>
      </c>
      <c r="Z144" s="85">
        <f t="shared" si="8"/>
        <v>0</v>
      </c>
    </row>
    <row r="145" spans="1:26" x14ac:dyDescent="0.3">
      <c r="A145" s="18">
        <v>143</v>
      </c>
      <c r="B145" s="17" t="s">
        <v>472</v>
      </c>
      <c r="C145" s="18">
        <v>2007</v>
      </c>
      <c r="D145" s="18" t="s">
        <v>115</v>
      </c>
      <c r="E145" s="17" t="s">
        <v>20</v>
      </c>
      <c r="F145" s="17" t="s">
        <v>21</v>
      </c>
      <c r="G145" s="96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3">
        <f t="shared" si="6"/>
        <v>0</v>
      </c>
      <c r="Y145" s="84">
        <f t="shared" si="7"/>
        <v>0</v>
      </c>
      <c r="Z145" s="85">
        <f t="shared" si="8"/>
        <v>0</v>
      </c>
    </row>
    <row r="146" spans="1:26" x14ac:dyDescent="0.3">
      <c r="A146" s="18">
        <v>144</v>
      </c>
      <c r="B146" s="17" t="s">
        <v>224</v>
      </c>
      <c r="C146" s="18">
        <v>2010</v>
      </c>
      <c r="D146" s="18">
        <v>3</v>
      </c>
      <c r="E146" s="17" t="s">
        <v>20</v>
      </c>
      <c r="F146" s="17" t="s">
        <v>109</v>
      </c>
      <c r="G146" s="96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3">
        <f t="shared" si="6"/>
        <v>0</v>
      </c>
      <c r="Y146" s="84">
        <f t="shared" si="7"/>
        <v>0</v>
      </c>
      <c r="Z146" s="85">
        <f t="shared" si="8"/>
        <v>0</v>
      </c>
    </row>
    <row r="147" spans="1:26" x14ac:dyDescent="0.3">
      <c r="A147" s="18">
        <v>145</v>
      </c>
      <c r="B147" s="17" t="s">
        <v>136</v>
      </c>
      <c r="C147" s="18">
        <v>2005</v>
      </c>
      <c r="D147" s="18" t="s">
        <v>28</v>
      </c>
      <c r="E147" s="17" t="s">
        <v>20</v>
      </c>
      <c r="F147" s="17" t="s">
        <v>21</v>
      </c>
      <c r="G147" s="9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64">
        <v>0</v>
      </c>
      <c r="X147" s="83">
        <f t="shared" si="6"/>
        <v>0</v>
      </c>
      <c r="Y147" s="84">
        <f t="shared" si="7"/>
        <v>0</v>
      </c>
      <c r="Z147" s="85">
        <f t="shared" si="8"/>
        <v>0</v>
      </c>
    </row>
    <row r="148" spans="1:26" x14ac:dyDescent="0.3">
      <c r="A148" s="18">
        <v>146</v>
      </c>
      <c r="B148" s="17" t="s">
        <v>212</v>
      </c>
      <c r="C148" s="18">
        <v>2006</v>
      </c>
      <c r="D148" s="18">
        <v>3</v>
      </c>
      <c r="E148" s="17" t="s">
        <v>35</v>
      </c>
      <c r="F148" s="17" t="s">
        <v>36</v>
      </c>
      <c r="G148" s="96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4">
        <v>0</v>
      </c>
      <c r="X148" s="83">
        <f t="shared" si="6"/>
        <v>0</v>
      </c>
      <c r="Y148" s="84">
        <f t="shared" si="7"/>
        <v>0</v>
      </c>
      <c r="Z148" s="85">
        <f t="shared" si="8"/>
        <v>0</v>
      </c>
    </row>
    <row r="149" spans="1:26" x14ac:dyDescent="0.3">
      <c r="A149" s="18">
        <v>147</v>
      </c>
      <c r="B149" s="17" t="s">
        <v>137</v>
      </c>
      <c r="C149" s="18">
        <v>2004</v>
      </c>
      <c r="D149" s="18" t="s">
        <v>28</v>
      </c>
      <c r="E149" s="17" t="s">
        <v>20</v>
      </c>
      <c r="F149" s="17" t="s">
        <v>141</v>
      </c>
      <c r="G149" s="9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64">
        <v>0</v>
      </c>
      <c r="X149" s="83">
        <f t="shared" si="6"/>
        <v>0</v>
      </c>
      <c r="Y149" s="84">
        <f t="shared" si="7"/>
        <v>0</v>
      </c>
      <c r="Z149" s="85">
        <f t="shared" si="8"/>
        <v>0</v>
      </c>
    </row>
    <row r="150" spans="1:26" x14ac:dyDescent="0.3">
      <c r="A150" s="18">
        <v>148</v>
      </c>
      <c r="B150" s="17" t="s">
        <v>216</v>
      </c>
      <c r="C150" s="18">
        <v>2007</v>
      </c>
      <c r="D150" s="18" t="s">
        <v>28</v>
      </c>
      <c r="E150" s="17" t="s">
        <v>35</v>
      </c>
      <c r="F150" s="17" t="s">
        <v>157</v>
      </c>
      <c r="G150" s="96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4">
        <v>0</v>
      </c>
      <c r="X150" s="83">
        <f t="shared" si="6"/>
        <v>0</v>
      </c>
      <c r="Y150" s="84">
        <f t="shared" si="7"/>
        <v>0</v>
      </c>
      <c r="Z150" s="85">
        <f t="shared" si="8"/>
        <v>0</v>
      </c>
    </row>
    <row r="151" spans="1:26" x14ac:dyDescent="0.3">
      <c r="A151" s="18">
        <v>149</v>
      </c>
      <c r="B151" s="17" t="s">
        <v>402</v>
      </c>
      <c r="C151" s="18">
        <v>2010</v>
      </c>
      <c r="D151" s="18" t="s">
        <v>19</v>
      </c>
      <c r="E151" s="17" t="s">
        <v>20</v>
      </c>
      <c r="F151" s="17" t="s">
        <v>25</v>
      </c>
      <c r="G151" s="96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64">
        <v>0</v>
      </c>
      <c r="X151" s="83">
        <f t="shared" si="6"/>
        <v>0</v>
      </c>
      <c r="Y151" s="84">
        <f t="shared" si="7"/>
        <v>0</v>
      </c>
      <c r="Z151" s="85">
        <f t="shared" si="8"/>
        <v>0</v>
      </c>
    </row>
    <row r="152" spans="1:26" x14ac:dyDescent="0.3">
      <c r="A152" s="18">
        <v>150</v>
      </c>
      <c r="B152" s="17" t="s">
        <v>208</v>
      </c>
      <c r="C152" s="18">
        <v>2007</v>
      </c>
      <c r="D152" s="18" t="s">
        <v>28</v>
      </c>
      <c r="E152" s="17" t="s">
        <v>35</v>
      </c>
      <c r="F152" s="17" t="s">
        <v>157</v>
      </c>
      <c r="G152" s="96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3">
        <f t="shared" si="6"/>
        <v>0</v>
      </c>
      <c r="Y152" s="84">
        <f t="shared" si="7"/>
        <v>0</v>
      </c>
      <c r="Z152" s="85">
        <f t="shared" si="8"/>
        <v>0</v>
      </c>
    </row>
    <row r="153" spans="1:26" x14ac:dyDescent="0.3">
      <c r="A153" s="18">
        <v>151</v>
      </c>
      <c r="B153" s="17" t="s">
        <v>243</v>
      </c>
      <c r="C153" s="18">
        <v>2009</v>
      </c>
      <c r="D153" s="18" t="s">
        <v>19</v>
      </c>
      <c r="E153" s="17" t="s">
        <v>20</v>
      </c>
      <c r="F153" s="17" t="s">
        <v>141</v>
      </c>
      <c r="G153" s="96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3">
        <f t="shared" si="6"/>
        <v>0</v>
      </c>
      <c r="Y153" s="84">
        <f t="shared" si="7"/>
        <v>0</v>
      </c>
      <c r="Z153" s="85">
        <f t="shared" si="8"/>
        <v>0</v>
      </c>
    </row>
    <row r="154" spans="1:26" x14ac:dyDescent="0.3">
      <c r="A154" s="18">
        <v>152</v>
      </c>
      <c r="B154" s="17" t="s">
        <v>491</v>
      </c>
      <c r="C154" s="18">
        <v>2010</v>
      </c>
      <c r="D154" s="18" t="s">
        <v>19</v>
      </c>
      <c r="E154" s="17" t="s">
        <v>20</v>
      </c>
      <c r="F154" s="17" t="s">
        <v>476</v>
      </c>
      <c r="G154" s="96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3">
        <f t="shared" si="6"/>
        <v>0</v>
      </c>
      <c r="Y154" s="84">
        <f t="shared" si="7"/>
        <v>0</v>
      </c>
      <c r="Z154" s="85">
        <f t="shared" si="8"/>
        <v>0</v>
      </c>
    </row>
    <row r="155" spans="1:26" x14ac:dyDescent="0.3">
      <c r="A155" s="18">
        <v>153</v>
      </c>
      <c r="B155" s="17" t="s">
        <v>409</v>
      </c>
      <c r="C155" s="18">
        <v>2009</v>
      </c>
      <c r="D155" s="18" t="s">
        <v>19</v>
      </c>
      <c r="E155" s="17" t="s">
        <v>20</v>
      </c>
      <c r="F155" s="17" t="s">
        <v>141</v>
      </c>
      <c r="G155" s="96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3">
        <f t="shared" si="6"/>
        <v>0</v>
      </c>
      <c r="Y155" s="84">
        <f t="shared" si="7"/>
        <v>0</v>
      </c>
      <c r="Z155" s="85">
        <f t="shared" si="8"/>
        <v>0</v>
      </c>
    </row>
    <row r="156" spans="1:26" x14ac:dyDescent="0.3">
      <c r="A156" s="18">
        <v>154</v>
      </c>
      <c r="B156" s="17" t="s">
        <v>493</v>
      </c>
      <c r="C156" s="18">
        <v>2010</v>
      </c>
      <c r="D156" s="18" t="s">
        <v>19</v>
      </c>
      <c r="E156" s="17" t="s">
        <v>20</v>
      </c>
      <c r="F156" s="17" t="s">
        <v>476</v>
      </c>
      <c r="G156" s="96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3">
        <f t="shared" si="6"/>
        <v>0</v>
      </c>
      <c r="Y156" s="84">
        <f t="shared" si="7"/>
        <v>0</v>
      </c>
      <c r="Z156" s="85">
        <f t="shared" si="8"/>
        <v>0</v>
      </c>
    </row>
    <row r="157" spans="1:26" x14ac:dyDescent="0.3">
      <c r="A157" s="18">
        <v>155</v>
      </c>
      <c r="B157" s="17" t="s">
        <v>488</v>
      </c>
      <c r="C157" s="18">
        <v>2010</v>
      </c>
      <c r="D157" s="18" t="s">
        <v>19</v>
      </c>
      <c r="E157" s="17" t="s">
        <v>20</v>
      </c>
      <c r="F157" s="17" t="s">
        <v>476</v>
      </c>
      <c r="G157" s="96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3">
        <f t="shared" si="6"/>
        <v>0</v>
      </c>
      <c r="Y157" s="84">
        <f t="shared" si="7"/>
        <v>0</v>
      </c>
      <c r="Z157" s="85">
        <f t="shared" si="8"/>
        <v>0</v>
      </c>
    </row>
    <row r="158" spans="1:26" x14ac:dyDescent="0.3">
      <c r="A158" s="18">
        <v>156</v>
      </c>
      <c r="B158" s="17" t="s">
        <v>490</v>
      </c>
      <c r="C158" s="18">
        <v>2010</v>
      </c>
      <c r="D158" s="18" t="s">
        <v>19</v>
      </c>
      <c r="E158" s="17" t="s">
        <v>20</v>
      </c>
      <c r="F158" s="17" t="s">
        <v>482</v>
      </c>
      <c r="G158" s="96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64">
        <v>0</v>
      </c>
      <c r="X158" s="83">
        <f t="shared" si="6"/>
        <v>0</v>
      </c>
      <c r="Y158" s="84">
        <f t="shared" si="7"/>
        <v>0</v>
      </c>
      <c r="Z158" s="85">
        <f t="shared" si="8"/>
        <v>0</v>
      </c>
    </row>
    <row r="159" spans="1:26" x14ac:dyDescent="0.3">
      <c r="A159" s="18">
        <v>157</v>
      </c>
      <c r="B159" s="17" t="s">
        <v>484</v>
      </c>
      <c r="C159" s="18">
        <v>2011</v>
      </c>
      <c r="D159" s="18" t="s">
        <v>19</v>
      </c>
      <c r="E159" s="17" t="s">
        <v>20</v>
      </c>
      <c r="F159" s="17" t="s">
        <v>482</v>
      </c>
      <c r="G159" s="96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4">
        <v>0</v>
      </c>
      <c r="X159" s="83">
        <f t="shared" si="6"/>
        <v>0</v>
      </c>
      <c r="Y159" s="84">
        <f t="shared" si="7"/>
        <v>0</v>
      </c>
      <c r="Z159" s="85">
        <f t="shared" si="8"/>
        <v>0</v>
      </c>
    </row>
    <row r="160" spans="1:26" x14ac:dyDescent="0.3">
      <c r="A160" s="18">
        <v>158</v>
      </c>
      <c r="B160" s="17" t="s">
        <v>427</v>
      </c>
      <c r="C160" s="18">
        <v>2011</v>
      </c>
      <c r="D160" s="18" t="s">
        <v>19</v>
      </c>
      <c r="E160" s="17" t="s">
        <v>20</v>
      </c>
      <c r="F160" s="17" t="s">
        <v>247</v>
      </c>
      <c r="G160" s="96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3">
        <f t="shared" si="6"/>
        <v>0</v>
      </c>
      <c r="Y160" s="84">
        <f t="shared" si="7"/>
        <v>0</v>
      </c>
      <c r="Z160" s="85">
        <f t="shared" si="8"/>
        <v>0</v>
      </c>
    </row>
    <row r="161" spans="1:26" x14ac:dyDescent="0.3">
      <c r="A161" s="18">
        <v>159</v>
      </c>
      <c r="B161" s="17" t="s">
        <v>477</v>
      </c>
      <c r="C161" s="18">
        <v>2011</v>
      </c>
      <c r="D161" s="18" t="s">
        <v>19</v>
      </c>
      <c r="E161" s="17" t="s">
        <v>20</v>
      </c>
      <c r="F161" s="17" t="s">
        <v>476</v>
      </c>
      <c r="G161" s="96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3">
        <f t="shared" si="6"/>
        <v>0</v>
      </c>
      <c r="Y161" s="84">
        <f t="shared" si="7"/>
        <v>0</v>
      </c>
      <c r="Z161" s="85">
        <f t="shared" si="8"/>
        <v>0</v>
      </c>
    </row>
    <row r="162" spans="1:26" x14ac:dyDescent="0.3">
      <c r="A162" s="18">
        <v>160</v>
      </c>
      <c r="B162" s="17" t="s">
        <v>464</v>
      </c>
      <c r="C162" s="18">
        <v>1994</v>
      </c>
      <c r="D162" s="18" t="s">
        <v>22</v>
      </c>
      <c r="E162" s="17" t="s">
        <v>20</v>
      </c>
      <c r="F162" s="17" t="s">
        <v>23</v>
      </c>
      <c r="G162" s="9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64">
        <v>0</v>
      </c>
      <c r="X162" s="83">
        <f t="shared" si="6"/>
        <v>0</v>
      </c>
      <c r="Y162" s="84">
        <f t="shared" si="7"/>
        <v>0</v>
      </c>
      <c r="Z162" s="85">
        <f t="shared" si="8"/>
        <v>0</v>
      </c>
    </row>
    <row r="163" spans="1:26" x14ac:dyDescent="0.3">
      <c r="A163" s="18">
        <v>161</v>
      </c>
      <c r="B163" s="17" t="s">
        <v>391</v>
      </c>
      <c r="C163" s="18">
        <v>1985</v>
      </c>
      <c r="D163" s="18">
        <v>1</v>
      </c>
      <c r="E163" s="17" t="s">
        <v>20</v>
      </c>
      <c r="F163" s="17"/>
      <c r="G163" s="96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64">
        <v>0</v>
      </c>
      <c r="X163" s="83">
        <f t="shared" si="6"/>
        <v>0</v>
      </c>
      <c r="Y163" s="84">
        <f t="shared" si="7"/>
        <v>0</v>
      </c>
      <c r="Z163" s="85">
        <f t="shared" si="8"/>
        <v>0</v>
      </c>
    </row>
    <row r="164" spans="1:26" x14ac:dyDescent="0.3">
      <c r="A164" s="18">
        <v>162</v>
      </c>
      <c r="B164" s="17" t="s">
        <v>158</v>
      </c>
      <c r="C164" s="18">
        <v>2002</v>
      </c>
      <c r="D164" s="18">
        <v>1</v>
      </c>
      <c r="E164" s="17" t="s">
        <v>20</v>
      </c>
      <c r="F164" s="17" t="s">
        <v>40</v>
      </c>
      <c r="G164" s="9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64">
        <v>0</v>
      </c>
      <c r="X164" s="83">
        <f t="shared" si="6"/>
        <v>0</v>
      </c>
      <c r="Y164" s="84">
        <f t="shared" si="7"/>
        <v>0</v>
      </c>
      <c r="Z164" s="85">
        <f t="shared" si="8"/>
        <v>0</v>
      </c>
    </row>
    <row r="165" spans="1:26" x14ac:dyDescent="0.3">
      <c r="A165" s="18">
        <v>163</v>
      </c>
      <c r="B165" s="17" t="s">
        <v>53</v>
      </c>
      <c r="C165" s="18">
        <v>1995</v>
      </c>
      <c r="D165" s="18">
        <v>1</v>
      </c>
      <c r="E165" s="17" t="s">
        <v>20</v>
      </c>
      <c r="F165" s="17" t="s">
        <v>33</v>
      </c>
      <c r="G165" s="96">
        <v>1500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64">
        <v>0</v>
      </c>
      <c r="X165" s="83">
        <f t="shared" si="6"/>
        <v>0</v>
      </c>
      <c r="Y165" s="84">
        <f t="shared" si="7"/>
        <v>0</v>
      </c>
      <c r="Z165" s="85">
        <f t="shared" si="8"/>
        <v>0</v>
      </c>
    </row>
    <row r="166" spans="1:26" x14ac:dyDescent="0.3">
      <c r="A166" s="18">
        <v>164</v>
      </c>
      <c r="B166" s="17" t="s">
        <v>56</v>
      </c>
      <c r="C166" s="18">
        <v>2003</v>
      </c>
      <c r="D166" s="18">
        <v>1</v>
      </c>
      <c r="E166" s="17" t="s">
        <v>35</v>
      </c>
      <c r="F166" s="17" t="s">
        <v>36</v>
      </c>
      <c r="G166" s="9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64">
        <v>0</v>
      </c>
      <c r="X166" s="83">
        <f t="shared" si="6"/>
        <v>0</v>
      </c>
      <c r="Y166" s="84">
        <f t="shared" si="7"/>
        <v>0</v>
      </c>
      <c r="Z166" s="85">
        <f t="shared" si="8"/>
        <v>0</v>
      </c>
    </row>
    <row r="167" spans="1:26" x14ac:dyDescent="0.3">
      <c r="A167" s="18">
        <v>165</v>
      </c>
      <c r="B167" s="17" t="s">
        <v>124</v>
      </c>
      <c r="C167" s="18">
        <v>2004</v>
      </c>
      <c r="D167" s="18" t="s">
        <v>30</v>
      </c>
      <c r="E167" s="17" t="s">
        <v>20</v>
      </c>
      <c r="F167" s="17" t="s">
        <v>109</v>
      </c>
      <c r="G167" s="9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64">
        <v>0</v>
      </c>
      <c r="X167" s="83">
        <f t="shared" si="6"/>
        <v>0</v>
      </c>
      <c r="Y167" s="84">
        <f t="shared" si="7"/>
        <v>0</v>
      </c>
      <c r="Z167" s="85">
        <f t="shared" si="8"/>
        <v>0</v>
      </c>
    </row>
    <row r="168" spans="1:26" x14ac:dyDescent="0.3">
      <c r="A168" s="18">
        <v>166</v>
      </c>
      <c r="B168" s="17" t="s">
        <v>178</v>
      </c>
      <c r="C168" s="18">
        <v>2007</v>
      </c>
      <c r="D168" s="18" t="s">
        <v>28</v>
      </c>
      <c r="E168" s="17" t="s">
        <v>20</v>
      </c>
      <c r="F168" s="17" t="s">
        <v>179</v>
      </c>
      <c r="G168" s="9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64">
        <v>0</v>
      </c>
      <c r="X168" s="83">
        <f t="shared" si="6"/>
        <v>0</v>
      </c>
      <c r="Y168" s="84">
        <f t="shared" si="7"/>
        <v>0</v>
      </c>
      <c r="Z168" s="85">
        <f t="shared" si="8"/>
        <v>0</v>
      </c>
    </row>
    <row r="169" spans="1:26" x14ac:dyDescent="0.3">
      <c r="A169" s="18">
        <v>167</v>
      </c>
      <c r="B169" s="17" t="s">
        <v>420</v>
      </c>
      <c r="C169" s="18">
        <v>2000</v>
      </c>
      <c r="D169" s="18" t="s">
        <v>19</v>
      </c>
      <c r="E169" s="17" t="s">
        <v>20</v>
      </c>
      <c r="F169" s="17" t="s">
        <v>356</v>
      </c>
      <c r="G169" s="96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3">
        <f t="shared" si="6"/>
        <v>0</v>
      </c>
      <c r="Y169" s="84">
        <f t="shared" si="7"/>
        <v>0</v>
      </c>
      <c r="Z169" s="85">
        <f t="shared" si="8"/>
        <v>0</v>
      </c>
    </row>
    <row r="170" spans="1:26" x14ac:dyDescent="0.3">
      <c r="A170" s="18">
        <v>168</v>
      </c>
      <c r="B170" s="17" t="s">
        <v>139</v>
      </c>
      <c r="C170" s="18">
        <v>2004</v>
      </c>
      <c r="D170" s="18">
        <v>3</v>
      </c>
      <c r="E170" s="17" t="s">
        <v>20</v>
      </c>
      <c r="F170" s="17" t="s">
        <v>109</v>
      </c>
      <c r="G170" s="9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64">
        <v>0</v>
      </c>
      <c r="X170" s="83">
        <f t="shared" si="6"/>
        <v>0</v>
      </c>
      <c r="Y170" s="84">
        <f t="shared" si="7"/>
        <v>0</v>
      </c>
      <c r="Z170" s="85">
        <f t="shared" si="8"/>
        <v>0</v>
      </c>
    </row>
    <row r="171" spans="1:26" x14ac:dyDescent="0.3">
      <c r="A171" s="18">
        <v>169</v>
      </c>
      <c r="B171" s="17" t="s">
        <v>162</v>
      </c>
      <c r="C171" s="18">
        <v>2004</v>
      </c>
      <c r="D171" s="18">
        <v>3</v>
      </c>
      <c r="E171" s="17" t="s">
        <v>35</v>
      </c>
      <c r="F171" s="17" t="s">
        <v>36</v>
      </c>
      <c r="G171" s="9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64">
        <v>0</v>
      </c>
      <c r="X171" s="83">
        <f t="shared" si="6"/>
        <v>0</v>
      </c>
      <c r="Y171" s="84">
        <f t="shared" si="7"/>
        <v>0</v>
      </c>
      <c r="Z171" s="85">
        <f t="shared" si="8"/>
        <v>0</v>
      </c>
    </row>
    <row r="172" spans="1:26" x14ac:dyDescent="0.3">
      <c r="A172" s="18">
        <v>170</v>
      </c>
      <c r="B172" s="17" t="s">
        <v>415</v>
      </c>
      <c r="C172" s="18">
        <v>2007</v>
      </c>
      <c r="D172" s="18" t="s">
        <v>19</v>
      </c>
      <c r="E172" s="17" t="s">
        <v>20</v>
      </c>
      <c r="F172" s="17" t="s">
        <v>141</v>
      </c>
      <c r="G172" s="96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3">
        <f t="shared" si="6"/>
        <v>0</v>
      </c>
      <c r="Y172" s="84">
        <f t="shared" si="7"/>
        <v>0</v>
      </c>
      <c r="Z172" s="85">
        <f t="shared" si="8"/>
        <v>0</v>
      </c>
    </row>
    <row r="173" spans="1:26" x14ac:dyDescent="0.3">
      <c r="A173" s="18">
        <v>171</v>
      </c>
      <c r="B173" s="17" t="s">
        <v>348</v>
      </c>
      <c r="C173" s="18">
        <v>2007</v>
      </c>
      <c r="D173" s="18" t="s">
        <v>19</v>
      </c>
      <c r="E173" s="17" t="s">
        <v>20</v>
      </c>
      <c r="F173" s="17" t="s">
        <v>141</v>
      </c>
      <c r="G173" s="96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3">
        <f t="shared" si="6"/>
        <v>0</v>
      </c>
      <c r="Y173" s="84">
        <f t="shared" si="7"/>
        <v>0</v>
      </c>
      <c r="Z173" s="85">
        <f t="shared" si="8"/>
        <v>0</v>
      </c>
    </row>
    <row r="174" spans="1:26" x14ac:dyDescent="0.3">
      <c r="A174" s="18">
        <v>172</v>
      </c>
      <c r="B174" s="17" t="s">
        <v>180</v>
      </c>
      <c r="C174" s="18">
        <v>2007</v>
      </c>
      <c r="D174" s="18" t="s">
        <v>19</v>
      </c>
      <c r="E174" s="17" t="s">
        <v>20</v>
      </c>
      <c r="F174" s="17" t="s">
        <v>21</v>
      </c>
      <c r="G174" s="9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64">
        <v>0</v>
      </c>
      <c r="X174" s="83">
        <f t="shared" si="6"/>
        <v>0</v>
      </c>
      <c r="Y174" s="84">
        <f t="shared" si="7"/>
        <v>0</v>
      </c>
      <c r="Z174" s="85">
        <f t="shared" si="8"/>
        <v>0</v>
      </c>
    </row>
    <row r="175" spans="1:26" x14ac:dyDescent="0.3">
      <c r="A175" s="18">
        <v>173</v>
      </c>
      <c r="B175" s="17" t="s">
        <v>241</v>
      </c>
      <c r="C175" s="18">
        <v>2008</v>
      </c>
      <c r="D175" s="18" t="s">
        <v>19</v>
      </c>
      <c r="E175" s="17" t="s">
        <v>20</v>
      </c>
      <c r="F175" s="17" t="s">
        <v>141</v>
      </c>
      <c r="G175" s="96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3">
        <f t="shared" si="6"/>
        <v>0</v>
      </c>
      <c r="Y175" s="84">
        <f t="shared" si="7"/>
        <v>0</v>
      </c>
      <c r="Z175" s="85">
        <f t="shared" si="8"/>
        <v>0</v>
      </c>
    </row>
    <row r="176" spans="1:26" x14ac:dyDescent="0.3">
      <c r="A176" s="18">
        <v>174</v>
      </c>
      <c r="B176" s="17" t="s">
        <v>414</v>
      </c>
      <c r="C176" s="18">
        <v>2008</v>
      </c>
      <c r="D176" s="18" t="s">
        <v>19</v>
      </c>
      <c r="E176" s="17" t="s">
        <v>20</v>
      </c>
      <c r="F176" s="17" t="s">
        <v>247</v>
      </c>
      <c r="G176" s="96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3">
        <f t="shared" si="6"/>
        <v>0</v>
      </c>
      <c r="Y176" s="84">
        <f t="shared" si="7"/>
        <v>0</v>
      </c>
      <c r="Z176" s="85">
        <f t="shared" si="8"/>
        <v>0</v>
      </c>
    </row>
    <row r="177" spans="1:26" x14ac:dyDescent="0.3">
      <c r="A177" s="18">
        <v>175</v>
      </c>
      <c r="B177" s="17" t="s">
        <v>435</v>
      </c>
      <c r="C177" s="18">
        <v>2012</v>
      </c>
      <c r="D177" s="18" t="s">
        <v>19</v>
      </c>
      <c r="E177" s="17" t="s">
        <v>20</v>
      </c>
      <c r="F177" s="17" t="s">
        <v>141</v>
      </c>
      <c r="G177" s="96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3">
        <f t="shared" si="6"/>
        <v>0</v>
      </c>
      <c r="Y177" s="84">
        <f t="shared" si="7"/>
        <v>0</v>
      </c>
      <c r="Z177" s="85">
        <f t="shared" si="8"/>
        <v>0</v>
      </c>
    </row>
    <row r="178" spans="1:26" x14ac:dyDescent="0.3">
      <c r="A178" s="18">
        <v>176</v>
      </c>
      <c r="B178" s="17" t="s">
        <v>41</v>
      </c>
      <c r="C178" s="18">
        <v>1995</v>
      </c>
      <c r="D178" s="18" t="s">
        <v>22</v>
      </c>
      <c r="E178" s="17" t="s">
        <v>20</v>
      </c>
      <c r="F178" s="17" t="s">
        <v>36</v>
      </c>
      <c r="G178" s="9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64">
        <v>0</v>
      </c>
      <c r="X178" s="83">
        <f t="shared" si="6"/>
        <v>0</v>
      </c>
      <c r="Y178" s="84">
        <f t="shared" si="7"/>
        <v>0</v>
      </c>
      <c r="Z178" s="85">
        <f t="shared" si="8"/>
        <v>0</v>
      </c>
    </row>
    <row r="179" spans="1:26" x14ac:dyDescent="0.3">
      <c r="A179" s="18">
        <v>177</v>
      </c>
      <c r="B179" s="17" t="s">
        <v>134</v>
      </c>
      <c r="C179" s="18">
        <v>2005</v>
      </c>
      <c r="D179" s="18" t="s">
        <v>28</v>
      </c>
      <c r="E179" s="17" t="s">
        <v>20</v>
      </c>
      <c r="F179" s="17" t="s">
        <v>21</v>
      </c>
      <c r="G179" s="96">
        <v>1500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64">
        <v>0</v>
      </c>
      <c r="X179" s="83">
        <f t="shared" si="6"/>
        <v>0</v>
      </c>
      <c r="Y179" s="84">
        <f t="shared" si="7"/>
        <v>0</v>
      </c>
      <c r="Z179" s="85">
        <f t="shared" si="8"/>
        <v>0</v>
      </c>
    </row>
    <row r="180" spans="1:26" x14ac:dyDescent="0.3">
      <c r="A180" s="18">
        <v>178</v>
      </c>
      <c r="B180" s="17" t="s">
        <v>273</v>
      </c>
      <c r="C180" s="18">
        <v>1998</v>
      </c>
      <c r="D180" s="18">
        <v>2</v>
      </c>
      <c r="E180" s="17" t="s">
        <v>20</v>
      </c>
      <c r="F180" s="17" t="s">
        <v>33</v>
      </c>
      <c r="G180" s="96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64">
        <v>0</v>
      </c>
      <c r="X180" s="83">
        <f t="shared" si="6"/>
        <v>0</v>
      </c>
      <c r="Y180" s="84">
        <f t="shared" si="7"/>
        <v>0</v>
      </c>
      <c r="Z180" s="85">
        <f t="shared" si="8"/>
        <v>0</v>
      </c>
    </row>
    <row r="181" spans="1:26" x14ac:dyDescent="0.3">
      <c r="A181" s="18">
        <v>179</v>
      </c>
      <c r="B181" s="17" t="s">
        <v>322</v>
      </c>
      <c r="C181" s="18">
        <v>2006</v>
      </c>
      <c r="D181" s="18" t="s">
        <v>19</v>
      </c>
      <c r="E181" s="17" t="s">
        <v>20</v>
      </c>
      <c r="F181" s="17" t="s">
        <v>59</v>
      </c>
      <c r="G181" s="96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3">
        <f t="shared" si="6"/>
        <v>0</v>
      </c>
      <c r="Y181" s="84">
        <f t="shared" si="7"/>
        <v>0</v>
      </c>
      <c r="Z181" s="85">
        <f t="shared" si="8"/>
        <v>0</v>
      </c>
    </row>
    <row r="182" spans="1:26" x14ac:dyDescent="0.3">
      <c r="A182" s="18">
        <v>180</v>
      </c>
      <c r="B182" s="17" t="s">
        <v>123</v>
      </c>
      <c r="C182" s="18">
        <v>2005</v>
      </c>
      <c r="D182" s="18" t="s">
        <v>28</v>
      </c>
      <c r="E182" s="17" t="s">
        <v>20</v>
      </c>
      <c r="F182" s="17" t="s">
        <v>21</v>
      </c>
      <c r="G182" s="9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64">
        <v>0</v>
      </c>
      <c r="X182" s="83">
        <f t="shared" si="6"/>
        <v>0</v>
      </c>
      <c r="Y182" s="84">
        <f t="shared" si="7"/>
        <v>0</v>
      </c>
      <c r="Z182" s="85">
        <f t="shared" si="8"/>
        <v>0</v>
      </c>
    </row>
    <row r="183" spans="1:26" x14ac:dyDescent="0.3">
      <c r="A183" s="18">
        <v>181</v>
      </c>
      <c r="B183" s="17" t="s">
        <v>18</v>
      </c>
      <c r="C183" s="18">
        <v>2003</v>
      </c>
      <c r="D183" s="18" t="s">
        <v>19</v>
      </c>
      <c r="E183" s="17" t="s">
        <v>20</v>
      </c>
      <c r="F183" s="17" t="s">
        <v>21</v>
      </c>
      <c r="G183" s="9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64">
        <v>0</v>
      </c>
      <c r="X183" s="83">
        <f t="shared" si="6"/>
        <v>0</v>
      </c>
      <c r="Y183" s="84">
        <f t="shared" si="7"/>
        <v>0</v>
      </c>
      <c r="Z183" s="85">
        <f t="shared" si="8"/>
        <v>0</v>
      </c>
    </row>
    <row r="184" spans="1:26" x14ac:dyDescent="0.3">
      <c r="A184" s="18">
        <v>182</v>
      </c>
      <c r="B184" s="17" t="s">
        <v>135</v>
      </c>
      <c r="C184" s="18">
        <v>2005</v>
      </c>
      <c r="D184" s="18" t="s">
        <v>19</v>
      </c>
      <c r="E184" s="17" t="s">
        <v>20</v>
      </c>
      <c r="F184" s="17" t="s">
        <v>21</v>
      </c>
      <c r="G184" s="9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3">
        <f t="shared" si="6"/>
        <v>0</v>
      </c>
      <c r="Y184" s="84">
        <f t="shared" si="7"/>
        <v>0</v>
      </c>
      <c r="Z184" s="85">
        <f t="shared" si="8"/>
        <v>0</v>
      </c>
    </row>
    <row r="185" spans="1:26" x14ac:dyDescent="0.3">
      <c r="A185" s="18">
        <v>183</v>
      </c>
      <c r="B185" s="17" t="s">
        <v>44</v>
      </c>
      <c r="C185" s="18">
        <v>1996</v>
      </c>
      <c r="D185" s="18">
        <v>3</v>
      </c>
      <c r="E185" s="17" t="s">
        <v>20</v>
      </c>
      <c r="F185" s="17" t="s">
        <v>33</v>
      </c>
      <c r="G185" s="9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64">
        <v>0</v>
      </c>
      <c r="X185" s="83">
        <f t="shared" si="6"/>
        <v>0</v>
      </c>
      <c r="Y185" s="84">
        <f t="shared" si="7"/>
        <v>0</v>
      </c>
      <c r="Z185" s="85">
        <f t="shared" si="8"/>
        <v>0</v>
      </c>
    </row>
    <row r="186" spans="1:26" x14ac:dyDescent="0.3">
      <c r="A186" s="18">
        <v>184</v>
      </c>
      <c r="B186" s="17" t="s">
        <v>32</v>
      </c>
      <c r="C186" s="18">
        <v>1993</v>
      </c>
      <c r="D186" s="18">
        <v>1</v>
      </c>
      <c r="E186" s="17" t="s">
        <v>20</v>
      </c>
      <c r="F186" s="17" t="s">
        <v>33</v>
      </c>
      <c r="G186" s="9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3">
        <f t="shared" si="6"/>
        <v>0</v>
      </c>
      <c r="Y186" s="84">
        <f t="shared" si="7"/>
        <v>0</v>
      </c>
      <c r="Z186" s="85">
        <f t="shared" si="8"/>
        <v>0</v>
      </c>
    </row>
    <row r="187" spans="1:26" x14ac:dyDescent="0.3">
      <c r="A187" s="18">
        <v>185</v>
      </c>
      <c r="B187" s="17" t="s">
        <v>342</v>
      </c>
      <c r="C187" s="18">
        <v>2006</v>
      </c>
      <c r="D187" s="18" t="s">
        <v>115</v>
      </c>
      <c r="E187" s="17" t="s">
        <v>20</v>
      </c>
      <c r="F187" s="17" t="s">
        <v>21</v>
      </c>
      <c r="G187" s="96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3">
        <f t="shared" si="6"/>
        <v>0</v>
      </c>
      <c r="Y187" s="84">
        <f t="shared" si="7"/>
        <v>0</v>
      </c>
      <c r="Z187" s="85">
        <f t="shared" si="8"/>
        <v>0</v>
      </c>
    </row>
    <row r="188" spans="1:26" x14ac:dyDescent="0.3">
      <c r="A188" s="18">
        <v>186</v>
      </c>
      <c r="B188" s="17" t="s">
        <v>132</v>
      </c>
      <c r="C188" s="18">
        <v>2007</v>
      </c>
      <c r="D188" s="18" t="s">
        <v>19</v>
      </c>
      <c r="E188" s="17" t="s">
        <v>20</v>
      </c>
      <c r="F188" s="17" t="s">
        <v>59</v>
      </c>
      <c r="G188" s="9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64">
        <v>0</v>
      </c>
      <c r="X188" s="83">
        <f t="shared" si="6"/>
        <v>0</v>
      </c>
      <c r="Y188" s="84">
        <f t="shared" si="7"/>
        <v>0</v>
      </c>
      <c r="Z188" s="85">
        <f t="shared" si="8"/>
        <v>0</v>
      </c>
    </row>
    <row r="189" spans="1:26" x14ac:dyDescent="0.3">
      <c r="A189" s="18">
        <v>187</v>
      </c>
      <c r="B189" s="17" t="s">
        <v>140</v>
      </c>
      <c r="C189" s="18">
        <v>2006</v>
      </c>
      <c r="D189" s="18" t="s">
        <v>19</v>
      </c>
      <c r="E189" s="17" t="s">
        <v>20</v>
      </c>
      <c r="F189" s="17" t="s">
        <v>59</v>
      </c>
      <c r="G189" s="9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64">
        <v>0</v>
      </c>
      <c r="X189" s="83">
        <f t="shared" si="6"/>
        <v>0</v>
      </c>
      <c r="Y189" s="84">
        <f t="shared" si="7"/>
        <v>0</v>
      </c>
      <c r="Z189" s="85">
        <f t="shared" si="8"/>
        <v>0</v>
      </c>
    </row>
    <row r="190" spans="1:26" x14ac:dyDescent="0.3">
      <c r="A190" s="18">
        <v>188</v>
      </c>
      <c r="B190" s="17" t="s">
        <v>52</v>
      </c>
      <c r="C190" s="18">
        <v>2003</v>
      </c>
      <c r="D190" s="18" t="s">
        <v>30</v>
      </c>
      <c r="E190" s="17" t="s">
        <v>20</v>
      </c>
      <c r="F190" s="17" t="s">
        <v>21</v>
      </c>
      <c r="G190" s="9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64">
        <v>0</v>
      </c>
      <c r="X190" s="83">
        <f t="shared" si="6"/>
        <v>0</v>
      </c>
      <c r="Y190" s="84">
        <f t="shared" si="7"/>
        <v>0</v>
      </c>
      <c r="Z190" s="85">
        <f t="shared" si="8"/>
        <v>0</v>
      </c>
    </row>
    <row r="191" spans="1:26" x14ac:dyDescent="0.3">
      <c r="A191" s="18">
        <v>189</v>
      </c>
      <c r="B191" s="17" t="s">
        <v>238</v>
      </c>
      <c r="C191" s="18">
        <v>2008</v>
      </c>
      <c r="D191" s="18" t="s">
        <v>115</v>
      </c>
      <c r="E191" s="17" t="s">
        <v>20</v>
      </c>
      <c r="F191" s="17" t="s">
        <v>109</v>
      </c>
      <c r="G191" s="96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64">
        <v>0</v>
      </c>
      <c r="X191" s="83">
        <f t="shared" si="6"/>
        <v>0</v>
      </c>
      <c r="Y191" s="84">
        <f t="shared" si="7"/>
        <v>0</v>
      </c>
      <c r="Z191" s="85">
        <f t="shared" si="8"/>
        <v>0</v>
      </c>
    </row>
    <row r="192" spans="1:26" x14ac:dyDescent="0.3">
      <c r="A192" s="18">
        <v>190</v>
      </c>
      <c r="B192" s="17" t="s">
        <v>230</v>
      </c>
      <c r="C192" s="18">
        <v>2009</v>
      </c>
      <c r="D192" s="18" t="s">
        <v>19</v>
      </c>
      <c r="E192" s="17" t="s">
        <v>20</v>
      </c>
      <c r="F192" s="17" t="s">
        <v>21</v>
      </c>
      <c r="G192" s="96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64">
        <v>0</v>
      </c>
      <c r="X192" s="83">
        <f t="shared" si="6"/>
        <v>0</v>
      </c>
      <c r="Y192" s="84">
        <f t="shared" si="7"/>
        <v>0</v>
      </c>
      <c r="Z192" s="85">
        <f t="shared" si="8"/>
        <v>0</v>
      </c>
    </row>
    <row r="193" spans="1:26" x14ac:dyDescent="0.3">
      <c r="A193" s="18">
        <v>191</v>
      </c>
      <c r="B193" s="17" t="s">
        <v>340</v>
      </c>
      <c r="C193" s="18">
        <v>2005</v>
      </c>
      <c r="D193" s="18" t="s">
        <v>19</v>
      </c>
      <c r="E193" s="17" t="s">
        <v>20</v>
      </c>
      <c r="F193" s="17" t="s">
        <v>21</v>
      </c>
      <c r="G193" s="96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3">
        <f t="shared" si="6"/>
        <v>0</v>
      </c>
      <c r="Y193" s="84">
        <f t="shared" si="7"/>
        <v>0</v>
      </c>
      <c r="Z193" s="85">
        <f t="shared" si="8"/>
        <v>0</v>
      </c>
    </row>
    <row r="194" spans="1:26" x14ac:dyDescent="0.3">
      <c r="A194" s="18">
        <v>192</v>
      </c>
      <c r="B194" s="17" t="s">
        <v>341</v>
      </c>
      <c r="C194" s="18">
        <v>2007</v>
      </c>
      <c r="D194" s="18" t="s">
        <v>19</v>
      </c>
      <c r="E194" s="17" t="s">
        <v>20</v>
      </c>
      <c r="F194" s="17" t="s">
        <v>21</v>
      </c>
      <c r="G194" s="96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3">
        <f t="shared" si="6"/>
        <v>0</v>
      </c>
      <c r="Y194" s="84">
        <f t="shared" si="7"/>
        <v>0</v>
      </c>
      <c r="Z194" s="85">
        <f t="shared" si="8"/>
        <v>0</v>
      </c>
    </row>
    <row r="195" spans="1:26" x14ac:dyDescent="0.3">
      <c r="A195" s="18">
        <v>193</v>
      </c>
      <c r="B195" s="17" t="s">
        <v>221</v>
      </c>
      <c r="C195" s="18">
        <v>2009</v>
      </c>
      <c r="D195" s="18" t="s">
        <v>19</v>
      </c>
      <c r="E195" s="17" t="s">
        <v>20</v>
      </c>
      <c r="F195" s="17" t="s">
        <v>59</v>
      </c>
      <c r="G195" s="96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64">
        <v>0</v>
      </c>
      <c r="X195" s="83">
        <f t="shared" ref="X195:X258" si="9">IF(COUNT(H195:V195)&gt;2,LARGE(H195:V195,1)+LARGE(H195:V195,2),SUM(H195:V195))</f>
        <v>0</v>
      </c>
      <c r="Y195" s="84">
        <f t="shared" ref="Y195:Y258" si="10">IF(X195&gt;W195,X195,W195)</f>
        <v>0</v>
      </c>
      <c r="Z195" s="85">
        <f t="shared" ref="Z195:Z258" si="11">COUNT(H195:V195)</f>
        <v>0</v>
      </c>
    </row>
    <row r="196" spans="1:26" x14ac:dyDescent="0.3">
      <c r="A196" s="18">
        <v>194</v>
      </c>
      <c r="B196" s="17" t="s">
        <v>219</v>
      </c>
      <c r="C196" s="18">
        <v>2008</v>
      </c>
      <c r="D196" s="18" t="s">
        <v>19</v>
      </c>
      <c r="E196" s="17" t="s">
        <v>35</v>
      </c>
      <c r="F196" s="17" t="s">
        <v>193</v>
      </c>
      <c r="G196" s="96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64">
        <v>0</v>
      </c>
      <c r="X196" s="83">
        <f t="shared" si="9"/>
        <v>0</v>
      </c>
      <c r="Y196" s="84">
        <f t="shared" si="10"/>
        <v>0</v>
      </c>
      <c r="Z196" s="85">
        <f t="shared" si="11"/>
        <v>0</v>
      </c>
    </row>
    <row r="197" spans="1:26" x14ac:dyDescent="0.3">
      <c r="A197" s="18">
        <v>195</v>
      </c>
      <c r="B197" s="17" t="s">
        <v>215</v>
      </c>
      <c r="C197" s="18">
        <v>2007</v>
      </c>
      <c r="D197" s="18" t="s">
        <v>28</v>
      </c>
      <c r="E197" s="17" t="s">
        <v>35</v>
      </c>
      <c r="F197" s="17" t="s">
        <v>157</v>
      </c>
      <c r="G197" s="96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3">
        <f t="shared" si="9"/>
        <v>0</v>
      </c>
      <c r="Y197" s="84">
        <f t="shared" si="10"/>
        <v>0</v>
      </c>
      <c r="Z197" s="85">
        <f t="shared" si="11"/>
        <v>0</v>
      </c>
    </row>
    <row r="198" spans="1:26" x14ac:dyDescent="0.3">
      <c r="A198" s="18">
        <v>196</v>
      </c>
      <c r="B198" s="17" t="s">
        <v>133</v>
      </c>
      <c r="C198" s="18">
        <v>2005</v>
      </c>
      <c r="D198" s="18" t="s">
        <v>19</v>
      </c>
      <c r="E198" s="17" t="s">
        <v>20</v>
      </c>
      <c r="F198" s="17" t="s">
        <v>21</v>
      </c>
      <c r="G198" s="9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3">
        <f t="shared" si="9"/>
        <v>0</v>
      </c>
      <c r="Y198" s="84">
        <f t="shared" si="10"/>
        <v>0</v>
      </c>
      <c r="Z198" s="85">
        <f t="shared" si="11"/>
        <v>0</v>
      </c>
    </row>
    <row r="199" spans="1:26" x14ac:dyDescent="0.3">
      <c r="A199" s="18">
        <v>197</v>
      </c>
      <c r="B199" s="17" t="s">
        <v>126</v>
      </c>
      <c r="C199" s="18">
        <v>2007</v>
      </c>
      <c r="D199" s="18" t="s">
        <v>19</v>
      </c>
      <c r="E199" s="17" t="s">
        <v>20</v>
      </c>
      <c r="F199" s="17" t="s">
        <v>59</v>
      </c>
      <c r="G199" s="9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64">
        <v>0</v>
      </c>
      <c r="X199" s="83">
        <f t="shared" si="9"/>
        <v>0</v>
      </c>
      <c r="Y199" s="84">
        <f t="shared" si="10"/>
        <v>0</v>
      </c>
      <c r="Z199" s="85">
        <f t="shared" si="11"/>
        <v>0</v>
      </c>
    </row>
    <row r="200" spans="1:26" x14ac:dyDescent="0.3">
      <c r="A200" s="18">
        <v>198</v>
      </c>
      <c r="B200" s="17" t="s">
        <v>343</v>
      </c>
      <c r="C200" s="18">
        <v>2007</v>
      </c>
      <c r="D200" s="18" t="s">
        <v>19</v>
      </c>
      <c r="E200" s="17" t="s">
        <v>20</v>
      </c>
      <c r="F200" s="17" t="s">
        <v>59</v>
      </c>
      <c r="G200" s="96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64">
        <v>0</v>
      </c>
      <c r="X200" s="83">
        <f t="shared" si="9"/>
        <v>0</v>
      </c>
      <c r="Y200" s="84">
        <f t="shared" si="10"/>
        <v>0</v>
      </c>
      <c r="Z200" s="85">
        <f t="shared" si="11"/>
        <v>0</v>
      </c>
    </row>
    <row r="201" spans="1:26" x14ac:dyDescent="0.3">
      <c r="A201" s="18">
        <v>199</v>
      </c>
      <c r="B201" s="17" t="s">
        <v>368</v>
      </c>
      <c r="C201" s="18">
        <v>2009</v>
      </c>
      <c r="D201" s="18" t="s">
        <v>19</v>
      </c>
      <c r="E201" s="17" t="s">
        <v>20</v>
      </c>
      <c r="F201" s="17" t="s">
        <v>25</v>
      </c>
      <c r="G201" s="96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64">
        <v>0</v>
      </c>
      <c r="X201" s="83">
        <f t="shared" si="9"/>
        <v>0</v>
      </c>
      <c r="Y201" s="84">
        <f t="shared" si="10"/>
        <v>0</v>
      </c>
      <c r="Z201" s="85">
        <f t="shared" si="11"/>
        <v>0</v>
      </c>
    </row>
    <row r="202" spans="1:26" x14ac:dyDescent="0.3">
      <c r="A202" s="18">
        <v>200</v>
      </c>
      <c r="B202" s="17" t="s">
        <v>372</v>
      </c>
      <c r="C202" s="18">
        <v>2009</v>
      </c>
      <c r="D202" s="18" t="s">
        <v>19</v>
      </c>
      <c r="E202" s="17" t="s">
        <v>20</v>
      </c>
      <c r="F202" s="17" t="s">
        <v>21</v>
      </c>
      <c r="G202" s="96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64">
        <v>0</v>
      </c>
      <c r="X202" s="83">
        <f t="shared" si="9"/>
        <v>0</v>
      </c>
      <c r="Y202" s="84">
        <f t="shared" si="10"/>
        <v>0</v>
      </c>
      <c r="Z202" s="85">
        <f t="shared" si="11"/>
        <v>0</v>
      </c>
    </row>
    <row r="203" spans="1:26" x14ac:dyDescent="0.3">
      <c r="A203" s="18">
        <v>201</v>
      </c>
      <c r="B203" s="17" t="s">
        <v>365</v>
      </c>
      <c r="C203" s="18">
        <v>2008</v>
      </c>
      <c r="D203" s="18" t="s">
        <v>19</v>
      </c>
      <c r="E203" s="17" t="s">
        <v>20</v>
      </c>
      <c r="F203" s="17" t="s">
        <v>193</v>
      </c>
      <c r="G203" s="96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3">
        <f t="shared" si="9"/>
        <v>0</v>
      </c>
      <c r="Y203" s="84">
        <f t="shared" si="10"/>
        <v>0</v>
      </c>
      <c r="Z203" s="85">
        <f t="shared" si="11"/>
        <v>0</v>
      </c>
    </row>
    <row r="204" spans="1:26" x14ac:dyDescent="0.3">
      <c r="A204" s="18">
        <v>202</v>
      </c>
      <c r="B204" s="17" t="s">
        <v>377</v>
      </c>
      <c r="C204" s="18">
        <v>2010</v>
      </c>
      <c r="D204" s="18" t="s">
        <v>19</v>
      </c>
      <c r="E204" s="17" t="s">
        <v>20</v>
      </c>
      <c r="F204" s="17" t="s">
        <v>21</v>
      </c>
      <c r="G204" s="96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64">
        <v>0</v>
      </c>
      <c r="X204" s="83">
        <f t="shared" si="9"/>
        <v>0</v>
      </c>
      <c r="Y204" s="84">
        <f t="shared" si="10"/>
        <v>0</v>
      </c>
      <c r="Z204" s="85">
        <f t="shared" si="11"/>
        <v>0</v>
      </c>
    </row>
    <row r="205" spans="1:26" x14ac:dyDescent="0.3">
      <c r="A205" s="18">
        <v>203</v>
      </c>
      <c r="B205" s="17" t="s">
        <v>381</v>
      </c>
      <c r="C205" s="18">
        <v>2009</v>
      </c>
      <c r="D205" s="18" t="s">
        <v>19</v>
      </c>
      <c r="E205" s="17" t="s">
        <v>20</v>
      </c>
      <c r="F205" s="17" t="s">
        <v>21</v>
      </c>
      <c r="G205" s="96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64">
        <v>0</v>
      </c>
      <c r="X205" s="83">
        <f t="shared" si="9"/>
        <v>0</v>
      </c>
      <c r="Y205" s="84">
        <f t="shared" si="10"/>
        <v>0</v>
      </c>
      <c r="Z205" s="85">
        <f t="shared" si="11"/>
        <v>0</v>
      </c>
    </row>
    <row r="206" spans="1:26" x14ac:dyDescent="0.3">
      <c r="A206" s="18">
        <v>204</v>
      </c>
      <c r="B206" s="17" t="s">
        <v>405</v>
      </c>
      <c r="C206" s="18">
        <v>2010</v>
      </c>
      <c r="D206" s="18" t="s">
        <v>19</v>
      </c>
      <c r="E206" s="17" t="s">
        <v>20</v>
      </c>
      <c r="F206" s="17" t="s">
        <v>21</v>
      </c>
      <c r="G206" s="96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64">
        <v>0</v>
      </c>
      <c r="X206" s="83">
        <f t="shared" si="9"/>
        <v>0</v>
      </c>
      <c r="Y206" s="84">
        <f t="shared" si="10"/>
        <v>0</v>
      </c>
      <c r="Z206" s="85">
        <f t="shared" si="11"/>
        <v>0</v>
      </c>
    </row>
    <row r="207" spans="1:26" x14ac:dyDescent="0.3">
      <c r="A207" s="18">
        <v>205</v>
      </c>
      <c r="B207" s="17" t="s">
        <v>379</v>
      </c>
      <c r="C207" s="18">
        <v>2011</v>
      </c>
      <c r="D207" s="18" t="s">
        <v>19</v>
      </c>
      <c r="E207" s="17" t="s">
        <v>20</v>
      </c>
      <c r="F207" s="17" t="s">
        <v>21</v>
      </c>
      <c r="G207" s="96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3">
        <f t="shared" si="9"/>
        <v>0</v>
      </c>
      <c r="Y207" s="84">
        <f t="shared" si="10"/>
        <v>0</v>
      </c>
      <c r="Z207" s="85">
        <f t="shared" si="11"/>
        <v>0</v>
      </c>
    </row>
    <row r="208" spans="1:26" x14ac:dyDescent="0.3">
      <c r="A208" s="18">
        <v>206</v>
      </c>
      <c r="B208" s="17" t="s">
        <v>240</v>
      </c>
      <c r="C208" s="18">
        <v>2008</v>
      </c>
      <c r="D208" s="18" t="s">
        <v>19</v>
      </c>
      <c r="E208" s="17" t="s">
        <v>20</v>
      </c>
      <c r="F208" s="17" t="s">
        <v>248</v>
      </c>
      <c r="G208" s="96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3">
        <f t="shared" si="9"/>
        <v>0</v>
      </c>
      <c r="Y208" s="84">
        <f t="shared" si="10"/>
        <v>0</v>
      </c>
      <c r="Z208" s="85">
        <f t="shared" si="11"/>
        <v>0</v>
      </c>
    </row>
    <row r="209" spans="1:26" x14ac:dyDescent="0.3">
      <c r="A209" s="18">
        <v>207</v>
      </c>
      <c r="B209" s="17" t="s">
        <v>373</v>
      </c>
      <c r="C209" s="18">
        <v>2010</v>
      </c>
      <c r="D209" s="18" t="s">
        <v>19</v>
      </c>
      <c r="E209" s="17" t="s">
        <v>20</v>
      </c>
      <c r="F209" s="17" t="s">
        <v>248</v>
      </c>
      <c r="G209" s="96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64">
        <v>0</v>
      </c>
      <c r="X209" s="83">
        <f t="shared" si="9"/>
        <v>0</v>
      </c>
      <c r="Y209" s="84">
        <f t="shared" si="10"/>
        <v>0</v>
      </c>
      <c r="Z209" s="85">
        <f t="shared" si="11"/>
        <v>0</v>
      </c>
    </row>
    <row r="210" spans="1:26" x14ac:dyDescent="0.3">
      <c r="A210" s="18">
        <v>208</v>
      </c>
      <c r="B210" s="17" t="s">
        <v>375</v>
      </c>
      <c r="C210" s="18">
        <v>2009</v>
      </c>
      <c r="D210" s="18" t="s">
        <v>19</v>
      </c>
      <c r="E210" s="17" t="s">
        <v>20</v>
      </c>
      <c r="F210" s="17" t="s">
        <v>21</v>
      </c>
      <c r="G210" s="96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3">
        <f t="shared" si="9"/>
        <v>0</v>
      </c>
      <c r="Y210" s="84">
        <f t="shared" si="10"/>
        <v>0</v>
      </c>
      <c r="Z210" s="85">
        <f t="shared" si="11"/>
        <v>0</v>
      </c>
    </row>
    <row r="211" spans="1:26" x14ac:dyDescent="0.3">
      <c r="A211" s="18">
        <v>209</v>
      </c>
      <c r="B211" s="17" t="s">
        <v>410</v>
      </c>
      <c r="C211" s="18">
        <v>2009</v>
      </c>
      <c r="D211" s="18" t="s">
        <v>19</v>
      </c>
      <c r="E211" s="17" t="s">
        <v>20</v>
      </c>
      <c r="F211" s="17" t="s">
        <v>247</v>
      </c>
      <c r="G211" s="96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64">
        <v>0</v>
      </c>
      <c r="X211" s="83">
        <f t="shared" si="9"/>
        <v>0</v>
      </c>
      <c r="Y211" s="84">
        <f t="shared" si="10"/>
        <v>0</v>
      </c>
      <c r="Z211" s="85">
        <f t="shared" si="11"/>
        <v>0</v>
      </c>
    </row>
    <row r="212" spans="1:26" x14ac:dyDescent="0.3">
      <c r="A212" s="18">
        <v>210</v>
      </c>
      <c r="B212" s="17" t="s">
        <v>411</v>
      </c>
      <c r="C212" s="18">
        <v>2010</v>
      </c>
      <c r="D212" s="18" t="s">
        <v>19</v>
      </c>
      <c r="E212" s="17" t="s">
        <v>20</v>
      </c>
      <c r="F212" s="17" t="s">
        <v>247</v>
      </c>
      <c r="G212" s="96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3">
        <f t="shared" si="9"/>
        <v>0</v>
      </c>
      <c r="Y212" s="84">
        <f t="shared" si="10"/>
        <v>0</v>
      </c>
      <c r="Z212" s="85">
        <f t="shared" si="11"/>
        <v>0</v>
      </c>
    </row>
    <row r="213" spans="1:26" x14ac:dyDescent="0.3">
      <c r="A213" s="18">
        <v>211</v>
      </c>
      <c r="B213" s="17" t="s">
        <v>412</v>
      </c>
      <c r="C213" s="18">
        <v>2009</v>
      </c>
      <c r="D213" s="18" t="s">
        <v>19</v>
      </c>
      <c r="E213" s="17" t="s">
        <v>20</v>
      </c>
      <c r="F213" s="17" t="s">
        <v>247</v>
      </c>
      <c r="G213" s="96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3">
        <f t="shared" si="9"/>
        <v>0</v>
      </c>
      <c r="Y213" s="84">
        <f t="shared" si="10"/>
        <v>0</v>
      </c>
      <c r="Z213" s="85">
        <f t="shared" si="11"/>
        <v>0</v>
      </c>
    </row>
    <row r="214" spans="1:26" x14ac:dyDescent="0.3">
      <c r="A214" s="18">
        <v>212</v>
      </c>
      <c r="B214" s="17" t="s">
        <v>413</v>
      </c>
      <c r="C214" s="18">
        <v>2009</v>
      </c>
      <c r="D214" s="18" t="s">
        <v>19</v>
      </c>
      <c r="E214" s="17" t="s">
        <v>20</v>
      </c>
      <c r="F214" s="17" t="s">
        <v>247</v>
      </c>
      <c r="G214" s="96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3">
        <f t="shared" si="9"/>
        <v>0</v>
      </c>
      <c r="Y214" s="84">
        <f t="shared" si="10"/>
        <v>0</v>
      </c>
      <c r="Z214" s="85">
        <f t="shared" si="11"/>
        <v>0</v>
      </c>
    </row>
    <row r="215" spans="1:26" x14ac:dyDescent="0.3">
      <c r="A215" s="18">
        <v>213</v>
      </c>
      <c r="B215" s="17" t="s">
        <v>54</v>
      </c>
      <c r="C215" s="18">
        <v>1997</v>
      </c>
      <c r="D215" s="18" t="s">
        <v>38</v>
      </c>
      <c r="E215" s="17" t="s">
        <v>20</v>
      </c>
      <c r="F215" s="17" t="s">
        <v>33</v>
      </c>
      <c r="G215" s="9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3">
        <f t="shared" si="9"/>
        <v>0</v>
      </c>
      <c r="Y215" s="84">
        <f t="shared" si="10"/>
        <v>0</v>
      </c>
      <c r="Z215" s="85">
        <f t="shared" si="11"/>
        <v>0</v>
      </c>
    </row>
    <row r="216" spans="1:26" x14ac:dyDescent="0.3">
      <c r="A216" s="18">
        <v>214</v>
      </c>
      <c r="B216" s="17" t="s">
        <v>45</v>
      </c>
      <c r="C216" s="18">
        <v>1998</v>
      </c>
      <c r="D216" s="18">
        <v>1</v>
      </c>
      <c r="E216" s="17" t="s">
        <v>20</v>
      </c>
      <c r="F216" s="17" t="s">
        <v>33</v>
      </c>
      <c r="G216" s="9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64">
        <v>0</v>
      </c>
      <c r="X216" s="83">
        <f t="shared" si="9"/>
        <v>0</v>
      </c>
      <c r="Y216" s="84">
        <f t="shared" si="10"/>
        <v>0</v>
      </c>
      <c r="Z216" s="85">
        <f t="shared" si="11"/>
        <v>0</v>
      </c>
    </row>
    <row r="217" spans="1:26" x14ac:dyDescent="0.3">
      <c r="A217" s="18">
        <v>215</v>
      </c>
      <c r="B217" s="17" t="s">
        <v>43</v>
      </c>
      <c r="C217" s="18">
        <v>2003</v>
      </c>
      <c r="D217" s="18" t="s">
        <v>30</v>
      </c>
      <c r="E217" s="17" t="s">
        <v>20</v>
      </c>
      <c r="F217" s="17" t="s">
        <v>40</v>
      </c>
      <c r="G217" s="9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64">
        <v>0</v>
      </c>
      <c r="X217" s="83">
        <f t="shared" si="9"/>
        <v>0</v>
      </c>
      <c r="Y217" s="84">
        <f t="shared" si="10"/>
        <v>0</v>
      </c>
      <c r="Z217" s="85">
        <f t="shared" si="11"/>
        <v>0</v>
      </c>
    </row>
    <row r="218" spans="1:26" x14ac:dyDescent="0.3">
      <c r="A218" s="18">
        <v>216</v>
      </c>
      <c r="B218" s="17" t="s">
        <v>24</v>
      </c>
      <c r="C218" s="18">
        <v>2003</v>
      </c>
      <c r="D218" s="18">
        <v>1</v>
      </c>
      <c r="E218" s="17" t="s">
        <v>20</v>
      </c>
      <c r="F218" s="17" t="s">
        <v>25</v>
      </c>
      <c r="G218" s="9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64">
        <v>0</v>
      </c>
      <c r="X218" s="83">
        <f t="shared" si="9"/>
        <v>0</v>
      </c>
      <c r="Y218" s="84">
        <f t="shared" si="10"/>
        <v>0</v>
      </c>
      <c r="Z218" s="85">
        <f t="shared" si="11"/>
        <v>0</v>
      </c>
    </row>
    <row r="219" spans="1:26" x14ac:dyDescent="0.3">
      <c r="A219" s="18">
        <v>217</v>
      </c>
      <c r="B219" s="17" t="s">
        <v>285</v>
      </c>
      <c r="C219" s="18">
        <v>1983</v>
      </c>
      <c r="D219" s="18" t="s">
        <v>38</v>
      </c>
      <c r="E219" s="17" t="s">
        <v>20</v>
      </c>
      <c r="F219" s="17" t="s">
        <v>286</v>
      </c>
      <c r="G219" s="96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3">
        <f t="shared" si="9"/>
        <v>0</v>
      </c>
      <c r="Y219" s="84">
        <f t="shared" si="10"/>
        <v>0</v>
      </c>
      <c r="Z219" s="85">
        <f t="shared" si="11"/>
        <v>0</v>
      </c>
    </row>
    <row r="220" spans="1:26" x14ac:dyDescent="0.3">
      <c r="A220" s="18">
        <v>218</v>
      </c>
      <c r="B220" s="17" t="s">
        <v>324</v>
      </c>
      <c r="C220" s="18">
        <v>2000</v>
      </c>
      <c r="D220" s="18">
        <v>2</v>
      </c>
      <c r="E220" s="17" t="s">
        <v>35</v>
      </c>
      <c r="F220" s="17" t="s">
        <v>36</v>
      </c>
      <c r="G220" s="96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64">
        <v>0</v>
      </c>
      <c r="X220" s="83">
        <f t="shared" si="9"/>
        <v>0</v>
      </c>
      <c r="Y220" s="84">
        <f t="shared" si="10"/>
        <v>0</v>
      </c>
      <c r="Z220" s="85">
        <f t="shared" si="11"/>
        <v>0</v>
      </c>
    </row>
    <row r="221" spans="1:26" x14ac:dyDescent="0.3">
      <c r="A221" s="18">
        <v>219</v>
      </c>
      <c r="B221" s="17" t="s">
        <v>47</v>
      </c>
      <c r="C221" s="18">
        <v>1998</v>
      </c>
      <c r="D221" s="18">
        <v>2</v>
      </c>
      <c r="E221" s="17" t="s">
        <v>20</v>
      </c>
      <c r="F221" s="17" t="s">
        <v>33</v>
      </c>
      <c r="G221" s="9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64">
        <v>0</v>
      </c>
      <c r="X221" s="83">
        <f t="shared" si="9"/>
        <v>0</v>
      </c>
      <c r="Y221" s="84">
        <f t="shared" si="10"/>
        <v>0</v>
      </c>
      <c r="Z221" s="85">
        <f t="shared" si="11"/>
        <v>0</v>
      </c>
    </row>
    <row r="222" spans="1:26" x14ac:dyDescent="0.3">
      <c r="A222" s="18">
        <v>220</v>
      </c>
      <c r="B222" s="17" t="s">
        <v>29</v>
      </c>
      <c r="C222" s="18">
        <v>2002</v>
      </c>
      <c r="D222" s="18">
        <v>3</v>
      </c>
      <c r="E222" s="17" t="s">
        <v>20</v>
      </c>
      <c r="F222" s="17" t="s">
        <v>21</v>
      </c>
      <c r="G222" s="9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64">
        <v>0</v>
      </c>
      <c r="X222" s="83">
        <f t="shared" si="9"/>
        <v>0</v>
      </c>
      <c r="Y222" s="84">
        <f t="shared" si="10"/>
        <v>0</v>
      </c>
      <c r="Z222" s="85">
        <f t="shared" si="11"/>
        <v>0</v>
      </c>
    </row>
    <row r="223" spans="1:26" x14ac:dyDescent="0.3">
      <c r="A223" s="18">
        <v>221</v>
      </c>
      <c r="B223" s="17" t="s">
        <v>319</v>
      </c>
      <c r="C223" s="18">
        <v>2002</v>
      </c>
      <c r="D223" s="18" t="s">
        <v>19</v>
      </c>
      <c r="E223" s="17" t="s">
        <v>20</v>
      </c>
      <c r="F223" s="17" t="s">
        <v>59</v>
      </c>
      <c r="G223" s="96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3">
        <f t="shared" si="9"/>
        <v>0</v>
      </c>
      <c r="Y223" s="84">
        <f t="shared" si="10"/>
        <v>0</v>
      </c>
      <c r="Z223" s="85">
        <f t="shared" si="11"/>
        <v>0</v>
      </c>
    </row>
    <row r="224" spans="1:26" x14ac:dyDescent="0.3">
      <c r="A224" s="18">
        <v>222</v>
      </c>
      <c r="B224" s="17" t="s">
        <v>46</v>
      </c>
      <c r="C224" s="18">
        <v>2004</v>
      </c>
      <c r="D224" s="18" t="s">
        <v>30</v>
      </c>
      <c r="E224" s="17" t="s">
        <v>20</v>
      </c>
      <c r="F224" s="17" t="s">
        <v>21</v>
      </c>
      <c r="G224" s="9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64">
        <v>0</v>
      </c>
      <c r="X224" s="83">
        <f t="shared" si="9"/>
        <v>0</v>
      </c>
      <c r="Y224" s="84">
        <f t="shared" si="10"/>
        <v>0</v>
      </c>
      <c r="Z224" s="85">
        <f t="shared" si="11"/>
        <v>0</v>
      </c>
    </row>
    <row r="225" spans="1:26" x14ac:dyDescent="0.3">
      <c r="A225" s="18">
        <v>223</v>
      </c>
      <c r="B225" s="17" t="s">
        <v>244</v>
      </c>
      <c r="C225" s="18">
        <v>2009</v>
      </c>
      <c r="D225" s="18" t="s">
        <v>19</v>
      </c>
      <c r="E225" s="17" t="s">
        <v>20</v>
      </c>
      <c r="F225" s="17" t="s">
        <v>40</v>
      </c>
      <c r="G225" s="96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3">
        <f t="shared" si="9"/>
        <v>0</v>
      </c>
      <c r="Y225" s="84">
        <f t="shared" si="10"/>
        <v>0</v>
      </c>
      <c r="Z225" s="85">
        <f t="shared" si="11"/>
        <v>0</v>
      </c>
    </row>
    <row r="226" spans="1:26" x14ac:dyDescent="0.3">
      <c r="A226" s="18">
        <v>224</v>
      </c>
      <c r="B226" s="17" t="s">
        <v>120</v>
      </c>
      <c r="C226" s="18">
        <v>2006</v>
      </c>
      <c r="D226" s="18" t="s">
        <v>28</v>
      </c>
      <c r="E226" s="17" t="s">
        <v>20</v>
      </c>
      <c r="F226" s="17" t="s">
        <v>109</v>
      </c>
      <c r="G226" s="9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64">
        <v>0</v>
      </c>
      <c r="X226" s="83">
        <f t="shared" si="9"/>
        <v>0</v>
      </c>
      <c r="Y226" s="84">
        <f t="shared" si="10"/>
        <v>0</v>
      </c>
      <c r="Z226" s="85">
        <f t="shared" si="11"/>
        <v>0</v>
      </c>
    </row>
    <row r="227" spans="1:26" x14ac:dyDescent="0.3">
      <c r="A227" s="18">
        <v>225</v>
      </c>
      <c r="B227" s="17" t="s">
        <v>125</v>
      </c>
      <c r="C227" s="18">
        <v>2005</v>
      </c>
      <c r="D227" s="18" t="s">
        <v>28</v>
      </c>
      <c r="E227" s="17" t="s">
        <v>20</v>
      </c>
      <c r="F227" s="17" t="s">
        <v>21</v>
      </c>
      <c r="G227" s="9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64">
        <v>0</v>
      </c>
      <c r="X227" s="83">
        <f t="shared" si="9"/>
        <v>0</v>
      </c>
      <c r="Y227" s="84">
        <f t="shared" si="10"/>
        <v>0</v>
      </c>
      <c r="Z227" s="85">
        <f t="shared" si="11"/>
        <v>0</v>
      </c>
    </row>
    <row r="228" spans="1:26" x14ac:dyDescent="0.3">
      <c r="A228" s="18">
        <v>226</v>
      </c>
      <c r="B228" s="17" t="s">
        <v>169</v>
      </c>
      <c r="C228" s="18">
        <v>2007</v>
      </c>
      <c r="D228" s="18" t="s">
        <v>115</v>
      </c>
      <c r="E228" s="17" t="s">
        <v>20</v>
      </c>
      <c r="F228" s="17" t="s">
        <v>21</v>
      </c>
      <c r="G228" s="96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3">
        <f t="shared" si="9"/>
        <v>0</v>
      </c>
      <c r="Y228" s="84">
        <f t="shared" si="10"/>
        <v>0</v>
      </c>
      <c r="Z228" s="85">
        <f t="shared" si="11"/>
        <v>0</v>
      </c>
    </row>
    <row r="229" spans="1:26" x14ac:dyDescent="0.3">
      <c r="A229" s="18">
        <v>227</v>
      </c>
      <c r="B229" s="17" t="s">
        <v>234</v>
      </c>
      <c r="C229" s="18">
        <v>2008</v>
      </c>
      <c r="D229" s="18" t="s">
        <v>19</v>
      </c>
      <c r="E229" s="17" t="s">
        <v>20</v>
      </c>
      <c r="F229" s="17" t="s">
        <v>21</v>
      </c>
      <c r="G229" s="96">
        <v>1500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3">
        <f t="shared" si="9"/>
        <v>0</v>
      </c>
      <c r="Y229" s="84">
        <f t="shared" si="10"/>
        <v>0</v>
      </c>
      <c r="Z229" s="85">
        <f t="shared" si="11"/>
        <v>0</v>
      </c>
    </row>
    <row r="230" spans="1:26" x14ac:dyDescent="0.3">
      <c r="A230" s="18">
        <v>228</v>
      </c>
      <c r="B230" s="17" t="s">
        <v>223</v>
      </c>
      <c r="C230" s="18">
        <v>2009</v>
      </c>
      <c r="D230" s="18" t="s">
        <v>19</v>
      </c>
      <c r="E230" s="17" t="s">
        <v>20</v>
      </c>
      <c r="F230" s="17" t="s">
        <v>109</v>
      </c>
      <c r="G230" s="96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64">
        <v>0</v>
      </c>
      <c r="X230" s="83">
        <f t="shared" si="9"/>
        <v>0</v>
      </c>
      <c r="Y230" s="84">
        <f t="shared" si="10"/>
        <v>0</v>
      </c>
      <c r="Z230" s="85">
        <f t="shared" si="11"/>
        <v>0</v>
      </c>
    </row>
    <row r="231" spans="1:26" x14ac:dyDescent="0.3">
      <c r="A231" s="18">
        <v>229</v>
      </c>
      <c r="B231" s="17" t="s">
        <v>229</v>
      </c>
      <c r="C231" s="18">
        <v>2008</v>
      </c>
      <c r="D231" s="18" t="s">
        <v>19</v>
      </c>
      <c r="E231" s="17" t="s">
        <v>20</v>
      </c>
      <c r="F231" s="17" t="s">
        <v>109</v>
      </c>
      <c r="G231" s="96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3">
        <f t="shared" si="9"/>
        <v>0</v>
      </c>
      <c r="Y231" s="84">
        <f t="shared" si="10"/>
        <v>0</v>
      </c>
      <c r="Z231" s="85">
        <f t="shared" si="11"/>
        <v>0</v>
      </c>
    </row>
    <row r="232" spans="1:26" x14ac:dyDescent="0.3">
      <c r="A232" s="18">
        <v>230</v>
      </c>
      <c r="B232" s="17" t="s">
        <v>218</v>
      </c>
      <c r="C232" s="18">
        <v>2009</v>
      </c>
      <c r="D232" s="18" t="s">
        <v>28</v>
      </c>
      <c r="E232" s="17" t="s">
        <v>35</v>
      </c>
      <c r="F232" s="17" t="s">
        <v>36</v>
      </c>
      <c r="G232" s="96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3">
        <f t="shared" si="9"/>
        <v>0</v>
      </c>
      <c r="Y232" s="84">
        <f t="shared" si="10"/>
        <v>0</v>
      </c>
      <c r="Z232" s="85">
        <f t="shared" si="11"/>
        <v>0</v>
      </c>
    </row>
    <row r="233" spans="1:26" x14ac:dyDescent="0.3">
      <c r="A233" s="18">
        <v>231</v>
      </c>
      <c r="B233" s="17" t="s">
        <v>232</v>
      </c>
      <c r="C233" s="18">
        <v>2008</v>
      </c>
      <c r="D233" s="18" t="s">
        <v>19</v>
      </c>
      <c r="E233" s="17" t="s">
        <v>20</v>
      </c>
      <c r="F233" s="17" t="s">
        <v>59</v>
      </c>
      <c r="G233" s="96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3">
        <f t="shared" si="9"/>
        <v>0</v>
      </c>
      <c r="Y233" s="84">
        <f t="shared" si="10"/>
        <v>0</v>
      </c>
      <c r="Z233" s="85">
        <f t="shared" si="11"/>
        <v>0</v>
      </c>
    </row>
    <row r="234" spans="1:26" x14ac:dyDescent="0.3">
      <c r="A234" s="18">
        <v>232</v>
      </c>
      <c r="B234" s="17" t="s">
        <v>170</v>
      </c>
      <c r="C234" s="18">
        <v>2006</v>
      </c>
      <c r="D234" s="18" t="s">
        <v>19</v>
      </c>
      <c r="E234" s="17" t="s">
        <v>20</v>
      </c>
      <c r="F234" s="17" t="s">
        <v>141</v>
      </c>
      <c r="G234" s="9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3">
        <f t="shared" si="9"/>
        <v>0</v>
      </c>
      <c r="Y234" s="84">
        <f t="shared" si="10"/>
        <v>0</v>
      </c>
      <c r="Z234" s="85">
        <f t="shared" si="11"/>
        <v>0</v>
      </c>
    </row>
    <row r="235" spans="1:26" x14ac:dyDescent="0.3">
      <c r="A235" s="18">
        <v>233</v>
      </c>
      <c r="B235" s="17" t="s">
        <v>231</v>
      </c>
      <c r="C235" s="18">
        <v>2008</v>
      </c>
      <c r="D235" s="18" t="s">
        <v>19</v>
      </c>
      <c r="E235" s="17" t="s">
        <v>20</v>
      </c>
      <c r="F235" s="17" t="s">
        <v>109</v>
      </c>
      <c r="G235" s="96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64">
        <v>0</v>
      </c>
      <c r="X235" s="83">
        <f t="shared" si="9"/>
        <v>0</v>
      </c>
      <c r="Y235" s="84">
        <f t="shared" si="10"/>
        <v>0</v>
      </c>
      <c r="Z235" s="85">
        <f t="shared" si="11"/>
        <v>0</v>
      </c>
    </row>
    <row r="236" spans="1:26" x14ac:dyDescent="0.3">
      <c r="A236" s="18">
        <v>234</v>
      </c>
      <c r="B236" s="17" t="s">
        <v>228</v>
      </c>
      <c r="C236" s="18">
        <v>2008</v>
      </c>
      <c r="D236" s="18" t="s">
        <v>19</v>
      </c>
      <c r="E236" s="17" t="s">
        <v>20</v>
      </c>
      <c r="F236" s="17" t="s">
        <v>59</v>
      </c>
      <c r="G236" s="96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64">
        <v>0</v>
      </c>
      <c r="X236" s="83">
        <f t="shared" si="9"/>
        <v>0</v>
      </c>
      <c r="Y236" s="84">
        <f t="shared" si="10"/>
        <v>0</v>
      </c>
      <c r="Z236" s="85">
        <f t="shared" si="11"/>
        <v>0</v>
      </c>
    </row>
    <row r="237" spans="1:26" x14ac:dyDescent="0.3">
      <c r="A237" s="18">
        <v>235</v>
      </c>
      <c r="B237" s="17" t="s">
        <v>205</v>
      </c>
      <c r="C237" s="18">
        <v>2006</v>
      </c>
      <c r="D237" s="18" t="s">
        <v>19</v>
      </c>
      <c r="E237" s="17" t="s">
        <v>35</v>
      </c>
      <c r="F237" s="17" t="s">
        <v>193</v>
      </c>
      <c r="G237" s="96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3">
        <f t="shared" si="9"/>
        <v>0</v>
      </c>
      <c r="Y237" s="84">
        <f t="shared" si="10"/>
        <v>0</v>
      </c>
      <c r="Z237" s="85">
        <f t="shared" si="11"/>
        <v>0</v>
      </c>
    </row>
    <row r="238" spans="1:26" x14ac:dyDescent="0.3">
      <c r="A238" s="18">
        <v>236</v>
      </c>
      <c r="B238" s="17" t="s">
        <v>130</v>
      </c>
      <c r="C238" s="18">
        <v>2004</v>
      </c>
      <c r="D238" s="18" t="s">
        <v>19</v>
      </c>
      <c r="E238" s="17" t="s">
        <v>20</v>
      </c>
      <c r="F238" s="17" t="s">
        <v>21</v>
      </c>
      <c r="G238" s="9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64">
        <v>0</v>
      </c>
      <c r="X238" s="83">
        <f t="shared" si="9"/>
        <v>0</v>
      </c>
      <c r="Y238" s="84">
        <f t="shared" si="10"/>
        <v>0</v>
      </c>
      <c r="Z238" s="85">
        <f t="shared" si="11"/>
        <v>0</v>
      </c>
    </row>
    <row r="239" spans="1:26" x14ac:dyDescent="0.3">
      <c r="A239" s="18">
        <v>237</v>
      </c>
      <c r="B239" s="17" t="s">
        <v>344</v>
      </c>
      <c r="C239" s="18">
        <v>2007</v>
      </c>
      <c r="D239" s="18" t="s">
        <v>115</v>
      </c>
      <c r="E239" s="17" t="s">
        <v>20</v>
      </c>
      <c r="F239" s="17" t="s">
        <v>21</v>
      </c>
      <c r="G239" s="96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64">
        <v>0</v>
      </c>
      <c r="X239" s="83">
        <f t="shared" si="9"/>
        <v>0</v>
      </c>
      <c r="Y239" s="84">
        <f t="shared" si="10"/>
        <v>0</v>
      </c>
      <c r="Z239" s="85">
        <f t="shared" si="11"/>
        <v>0</v>
      </c>
    </row>
    <row r="240" spans="1:26" x14ac:dyDescent="0.3">
      <c r="A240" s="18">
        <v>238</v>
      </c>
      <c r="B240" s="17" t="s">
        <v>207</v>
      </c>
      <c r="C240" s="18">
        <v>2002</v>
      </c>
      <c r="D240" s="18" t="s">
        <v>19</v>
      </c>
      <c r="E240" s="17" t="s">
        <v>35</v>
      </c>
      <c r="F240" s="17" t="s">
        <v>193</v>
      </c>
      <c r="G240" s="96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64">
        <v>0</v>
      </c>
      <c r="X240" s="83">
        <f t="shared" si="9"/>
        <v>0</v>
      </c>
      <c r="Y240" s="84">
        <f t="shared" si="10"/>
        <v>0</v>
      </c>
      <c r="Z240" s="85">
        <f t="shared" si="11"/>
        <v>0</v>
      </c>
    </row>
    <row r="241" spans="1:26" x14ac:dyDescent="0.3">
      <c r="A241" s="18">
        <v>239</v>
      </c>
      <c r="B241" s="17" t="s">
        <v>233</v>
      </c>
      <c r="C241" s="18">
        <v>2008</v>
      </c>
      <c r="D241" s="18" t="s">
        <v>19</v>
      </c>
      <c r="E241" s="17" t="s">
        <v>20</v>
      </c>
      <c r="F241" s="17" t="s">
        <v>59</v>
      </c>
      <c r="G241" s="96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3">
        <f t="shared" si="9"/>
        <v>0</v>
      </c>
      <c r="Y241" s="84">
        <f t="shared" si="10"/>
        <v>0</v>
      </c>
      <c r="Z241" s="85">
        <f t="shared" si="11"/>
        <v>0</v>
      </c>
    </row>
    <row r="242" spans="1:26" x14ac:dyDescent="0.3">
      <c r="A242" s="18">
        <v>240</v>
      </c>
      <c r="B242" s="17" t="s">
        <v>239</v>
      </c>
      <c r="C242" s="18">
        <v>2009</v>
      </c>
      <c r="D242" s="18" t="s">
        <v>19</v>
      </c>
      <c r="E242" s="17" t="s">
        <v>20</v>
      </c>
      <c r="F242" s="17" t="s">
        <v>59</v>
      </c>
      <c r="G242" s="96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64">
        <v>0</v>
      </c>
      <c r="X242" s="83">
        <f t="shared" si="9"/>
        <v>0</v>
      </c>
      <c r="Y242" s="84">
        <f t="shared" si="10"/>
        <v>0</v>
      </c>
      <c r="Z242" s="85">
        <f t="shared" si="11"/>
        <v>0</v>
      </c>
    </row>
    <row r="243" spans="1:26" x14ac:dyDescent="0.3">
      <c r="A243" s="18">
        <v>241</v>
      </c>
      <c r="B243" s="17" t="s">
        <v>235</v>
      </c>
      <c r="C243" s="18">
        <v>2008</v>
      </c>
      <c r="D243" s="18" t="s">
        <v>19</v>
      </c>
      <c r="E243" s="17" t="s">
        <v>20</v>
      </c>
      <c r="F243" s="17" t="s">
        <v>109</v>
      </c>
      <c r="G243" s="96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64">
        <v>0</v>
      </c>
      <c r="X243" s="83">
        <f t="shared" si="9"/>
        <v>0</v>
      </c>
      <c r="Y243" s="84">
        <f t="shared" si="10"/>
        <v>0</v>
      </c>
      <c r="Z243" s="85">
        <f t="shared" si="11"/>
        <v>0</v>
      </c>
    </row>
    <row r="244" spans="1:26" x14ac:dyDescent="0.3">
      <c r="A244" s="18">
        <v>242</v>
      </c>
      <c r="B244" s="17" t="s">
        <v>237</v>
      </c>
      <c r="C244" s="18">
        <v>2008</v>
      </c>
      <c r="D244" s="18" t="s">
        <v>19</v>
      </c>
      <c r="E244" s="17" t="s">
        <v>20</v>
      </c>
      <c r="F244" s="17" t="s">
        <v>59</v>
      </c>
      <c r="G244" s="96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64">
        <v>0</v>
      </c>
      <c r="X244" s="83">
        <f t="shared" si="9"/>
        <v>0</v>
      </c>
      <c r="Y244" s="84">
        <f t="shared" si="10"/>
        <v>0</v>
      </c>
      <c r="Z244" s="85">
        <f t="shared" si="11"/>
        <v>0</v>
      </c>
    </row>
    <row r="245" spans="1:26" x14ac:dyDescent="0.3">
      <c r="A245" s="18">
        <v>243</v>
      </c>
      <c r="B245" s="17" t="s">
        <v>345</v>
      </c>
      <c r="C245" s="18">
        <v>2007</v>
      </c>
      <c r="D245" s="18" t="s">
        <v>19</v>
      </c>
      <c r="E245" s="17" t="s">
        <v>20</v>
      </c>
      <c r="F245" s="17" t="s">
        <v>59</v>
      </c>
      <c r="G245" s="96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3">
        <f t="shared" si="9"/>
        <v>0</v>
      </c>
      <c r="Y245" s="84">
        <f t="shared" si="10"/>
        <v>0</v>
      </c>
      <c r="Z245" s="85">
        <f t="shared" si="11"/>
        <v>0</v>
      </c>
    </row>
    <row r="246" spans="1:26" x14ac:dyDescent="0.3">
      <c r="A246" s="18">
        <v>244</v>
      </c>
      <c r="B246" s="17" t="s">
        <v>321</v>
      </c>
      <c r="C246" s="18">
        <v>2005</v>
      </c>
      <c r="D246" s="18" t="s">
        <v>19</v>
      </c>
      <c r="E246" s="17" t="s">
        <v>20</v>
      </c>
      <c r="F246" s="17" t="s">
        <v>141</v>
      </c>
      <c r="G246" s="96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64">
        <v>0</v>
      </c>
      <c r="X246" s="83">
        <f t="shared" si="9"/>
        <v>0</v>
      </c>
      <c r="Y246" s="84">
        <f t="shared" si="10"/>
        <v>0</v>
      </c>
      <c r="Z246" s="85">
        <f t="shared" si="11"/>
        <v>0</v>
      </c>
    </row>
    <row r="247" spans="1:26" x14ac:dyDescent="0.3">
      <c r="A247" s="18">
        <v>245</v>
      </c>
      <c r="B247" s="17" t="s">
        <v>346</v>
      </c>
      <c r="C247" s="18">
        <v>2007</v>
      </c>
      <c r="D247" s="18" t="s">
        <v>19</v>
      </c>
      <c r="E247" s="17" t="s">
        <v>20</v>
      </c>
      <c r="F247" s="17" t="s">
        <v>21</v>
      </c>
      <c r="G247" s="96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3">
        <f t="shared" si="9"/>
        <v>0</v>
      </c>
      <c r="Y247" s="84">
        <f t="shared" si="10"/>
        <v>0</v>
      </c>
      <c r="Z247" s="85">
        <f t="shared" si="11"/>
        <v>0</v>
      </c>
    </row>
    <row r="248" spans="1:26" x14ac:dyDescent="0.3">
      <c r="A248" s="18">
        <v>246</v>
      </c>
      <c r="B248" s="17" t="s">
        <v>161</v>
      </c>
      <c r="C248" s="18">
        <v>2005</v>
      </c>
      <c r="D248" s="18" t="s">
        <v>28</v>
      </c>
      <c r="E248" s="17" t="s">
        <v>35</v>
      </c>
      <c r="F248" s="17" t="s">
        <v>36</v>
      </c>
      <c r="G248" s="9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64">
        <v>0</v>
      </c>
      <c r="X248" s="83">
        <f t="shared" si="9"/>
        <v>0</v>
      </c>
      <c r="Y248" s="84">
        <f t="shared" si="10"/>
        <v>0</v>
      </c>
      <c r="Z248" s="85">
        <f t="shared" si="11"/>
        <v>0</v>
      </c>
    </row>
    <row r="249" spans="1:26" x14ac:dyDescent="0.3">
      <c r="A249" s="18">
        <v>247</v>
      </c>
      <c r="B249" s="17" t="s">
        <v>242</v>
      </c>
      <c r="C249" s="18">
        <v>2009</v>
      </c>
      <c r="D249" s="18" t="s">
        <v>19</v>
      </c>
      <c r="E249" s="17" t="s">
        <v>20</v>
      </c>
      <c r="F249" s="17" t="s">
        <v>59</v>
      </c>
      <c r="G249" s="96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3">
        <f t="shared" si="9"/>
        <v>0</v>
      </c>
      <c r="Y249" s="84">
        <f t="shared" si="10"/>
        <v>0</v>
      </c>
      <c r="Z249" s="85">
        <f t="shared" si="11"/>
        <v>0</v>
      </c>
    </row>
    <row r="250" spans="1:26" x14ac:dyDescent="0.3">
      <c r="A250" s="18">
        <v>248</v>
      </c>
      <c r="B250" s="17" t="s">
        <v>347</v>
      </c>
      <c r="C250" s="18">
        <v>2008</v>
      </c>
      <c r="D250" s="18" t="s">
        <v>19</v>
      </c>
      <c r="E250" s="17" t="s">
        <v>20</v>
      </c>
      <c r="F250" s="17" t="s">
        <v>21</v>
      </c>
      <c r="G250" s="96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3">
        <f t="shared" si="9"/>
        <v>0</v>
      </c>
      <c r="Y250" s="84">
        <f t="shared" si="10"/>
        <v>0</v>
      </c>
      <c r="Z250" s="85">
        <f t="shared" si="11"/>
        <v>0</v>
      </c>
    </row>
    <row r="251" spans="1:26" x14ac:dyDescent="0.3">
      <c r="A251" s="18">
        <v>249</v>
      </c>
      <c r="B251" s="17" t="s">
        <v>211</v>
      </c>
      <c r="C251" s="18">
        <v>2008</v>
      </c>
      <c r="D251" s="18" t="s">
        <v>19</v>
      </c>
      <c r="E251" s="17" t="s">
        <v>35</v>
      </c>
      <c r="F251" s="17" t="s">
        <v>193</v>
      </c>
      <c r="G251" s="96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3">
        <f t="shared" si="9"/>
        <v>0</v>
      </c>
      <c r="Y251" s="84">
        <f t="shared" si="10"/>
        <v>0</v>
      </c>
      <c r="Z251" s="85">
        <f t="shared" si="11"/>
        <v>0</v>
      </c>
    </row>
    <row r="252" spans="1:26" x14ac:dyDescent="0.3">
      <c r="A252" s="18">
        <v>250</v>
      </c>
      <c r="B252" s="17" t="s">
        <v>213</v>
      </c>
      <c r="C252" s="18">
        <v>2009</v>
      </c>
      <c r="D252" s="18" t="s">
        <v>19</v>
      </c>
      <c r="E252" s="17" t="s">
        <v>35</v>
      </c>
      <c r="F252" s="17" t="s">
        <v>193</v>
      </c>
      <c r="G252" s="96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3">
        <f t="shared" si="9"/>
        <v>0</v>
      </c>
      <c r="Y252" s="84">
        <f t="shared" si="10"/>
        <v>0</v>
      </c>
      <c r="Z252" s="85">
        <f t="shared" si="11"/>
        <v>0</v>
      </c>
    </row>
    <row r="253" spans="1:26" x14ac:dyDescent="0.3">
      <c r="A253" s="18">
        <v>251</v>
      </c>
      <c r="B253" s="17" t="s">
        <v>131</v>
      </c>
      <c r="C253" s="18">
        <v>2007</v>
      </c>
      <c r="D253" s="18" t="s">
        <v>19</v>
      </c>
      <c r="E253" s="17" t="s">
        <v>20</v>
      </c>
      <c r="F253" s="17" t="s">
        <v>59</v>
      </c>
      <c r="G253" s="9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64">
        <v>0</v>
      </c>
      <c r="X253" s="83">
        <f t="shared" si="9"/>
        <v>0</v>
      </c>
      <c r="Y253" s="84">
        <f t="shared" si="10"/>
        <v>0</v>
      </c>
      <c r="Z253" s="85">
        <f t="shared" si="11"/>
        <v>0</v>
      </c>
    </row>
    <row r="254" spans="1:26" x14ac:dyDescent="0.3">
      <c r="A254" s="18">
        <v>252</v>
      </c>
      <c r="B254" s="17" t="s">
        <v>175</v>
      </c>
      <c r="C254" s="18">
        <v>2007</v>
      </c>
      <c r="D254" s="18" t="s">
        <v>19</v>
      </c>
      <c r="E254" s="17" t="s">
        <v>20</v>
      </c>
      <c r="F254" s="17" t="s">
        <v>109</v>
      </c>
      <c r="G254" s="9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3">
        <f t="shared" si="9"/>
        <v>0</v>
      </c>
      <c r="Y254" s="84">
        <f t="shared" si="10"/>
        <v>0</v>
      </c>
      <c r="Z254" s="85">
        <f t="shared" si="11"/>
        <v>0</v>
      </c>
    </row>
    <row r="255" spans="1:26" x14ac:dyDescent="0.3">
      <c r="A255" s="18">
        <v>253</v>
      </c>
      <c r="B255" s="17" t="s">
        <v>173</v>
      </c>
      <c r="C255" s="18">
        <v>2006</v>
      </c>
      <c r="D255" s="18" t="s">
        <v>19</v>
      </c>
      <c r="E255" s="17" t="s">
        <v>20</v>
      </c>
      <c r="F255" s="17" t="s">
        <v>21</v>
      </c>
      <c r="G255" s="9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64">
        <v>0</v>
      </c>
      <c r="X255" s="83">
        <f t="shared" si="9"/>
        <v>0</v>
      </c>
      <c r="Y255" s="84">
        <f t="shared" si="10"/>
        <v>0</v>
      </c>
      <c r="Z255" s="85">
        <f t="shared" si="11"/>
        <v>0</v>
      </c>
    </row>
    <row r="256" spans="1:26" x14ac:dyDescent="0.3">
      <c r="A256" s="18">
        <v>254</v>
      </c>
      <c r="B256" s="17" t="s">
        <v>176</v>
      </c>
      <c r="C256" s="18">
        <v>2006</v>
      </c>
      <c r="D256" s="18" t="s">
        <v>19</v>
      </c>
      <c r="E256" s="17" t="s">
        <v>20</v>
      </c>
      <c r="F256" s="17" t="s">
        <v>109</v>
      </c>
      <c r="G256" s="9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64">
        <v>0</v>
      </c>
      <c r="X256" s="83">
        <f t="shared" si="9"/>
        <v>0</v>
      </c>
      <c r="Y256" s="84">
        <f t="shared" si="10"/>
        <v>0</v>
      </c>
      <c r="Z256" s="85">
        <f t="shared" si="11"/>
        <v>0</v>
      </c>
    </row>
    <row r="257" spans="1:26" x14ac:dyDescent="0.3">
      <c r="A257" s="18">
        <v>255</v>
      </c>
      <c r="B257" s="17" t="s">
        <v>181</v>
      </c>
      <c r="C257" s="18">
        <v>2006</v>
      </c>
      <c r="D257" s="18" t="s">
        <v>19</v>
      </c>
      <c r="E257" s="17" t="s">
        <v>20</v>
      </c>
      <c r="F257" s="17" t="s">
        <v>21</v>
      </c>
      <c r="G257" s="9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64">
        <v>0</v>
      </c>
      <c r="X257" s="83">
        <f t="shared" si="9"/>
        <v>0</v>
      </c>
      <c r="Y257" s="84">
        <f t="shared" si="10"/>
        <v>0</v>
      </c>
      <c r="Z257" s="85">
        <f t="shared" si="11"/>
        <v>0</v>
      </c>
    </row>
    <row r="258" spans="1:26" x14ac:dyDescent="0.3">
      <c r="A258" s="18">
        <v>256</v>
      </c>
      <c r="B258" s="17" t="s">
        <v>26</v>
      </c>
      <c r="C258" s="18">
        <v>1986</v>
      </c>
      <c r="D258" s="18">
        <v>1</v>
      </c>
      <c r="E258" s="17" t="s">
        <v>20</v>
      </c>
      <c r="F258" s="17"/>
      <c r="G258" s="9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64">
        <v>0</v>
      </c>
      <c r="X258" s="83">
        <f t="shared" si="9"/>
        <v>0</v>
      </c>
      <c r="Y258" s="84">
        <f t="shared" si="10"/>
        <v>0</v>
      </c>
      <c r="Z258" s="85">
        <f t="shared" si="11"/>
        <v>0</v>
      </c>
    </row>
    <row r="259" spans="1:26" x14ac:dyDescent="0.3">
      <c r="A259" s="18">
        <v>257</v>
      </c>
      <c r="B259" s="17" t="s">
        <v>37</v>
      </c>
      <c r="C259" s="18">
        <v>1976</v>
      </c>
      <c r="D259" s="18" t="s">
        <v>38</v>
      </c>
      <c r="E259" s="17" t="s">
        <v>20</v>
      </c>
      <c r="F259" s="17"/>
      <c r="G259" s="9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64">
        <v>0</v>
      </c>
      <c r="X259" s="83">
        <f t="shared" ref="X259:X283" si="12">IF(COUNT(H259:V259)&gt;2,LARGE(H259:V259,1)+LARGE(H259:V259,2),SUM(H259:V259))</f>
        <v>0</v>
      </c>
      <c r="Y259" s="84">
        <f t="shared" ref="Y259:Y322" si="13">IF(X259&gt;W259,X259,W259)</f>
        <v>0</v>
      </c>
      <c r="Z259" s="85">
        <f t="shared" ref="Z259:Z283" si="14">COUNT(H259:V259)</f>
        <v>0</v>
      </c>
    </row>
    <row r="260" spans="1:26" x14ac:dyDescent="0.3">
      <c r="A260" s="18">
        <v>258</v>
      </c>
      <c r="B260" s="17" t="s">
        <v>42</v>
      </c>
      <c r="C260" s="18">
        <v>1987</v>
      </c>
      <c r="D260" s="18">
        <v>1</v>
      </c>
      <c r="E260" s="17" t="s">
        <v>20</v>
      </c>
      <c r="F260" s="17"/>
      <c r="G260" s="9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64">
        <v>0</v>
      </c>
      <c r="X260" s="83">
        <f t="shared" si="12"/>
        <v>0</v>
      </c>
      <c r="Y260" s="84">
        <f t="shared" si="13"/>
        <v>0</v>
      </c>
      <c r="Z260" s="85">
        <f t="shared" si="14"/>
        <v>0</v>
      </c>
    </row>
    <row r="261" spans="1:26" x14ac:dyDescent="0.3">
      <c r="A261" s="18">
        <v>259</v>
      </c>
      <c r="B261" s="17" t="s">
        <v>48</v>
      </c>
      <c r="C261" s="18">
        <v>1983</v>
      </c>
      <c r="D261" s="18" t="s">
        <v>38</v>
      </c>
      <c r="E261" s="17" t="s">
        <v>20</v>
      </c>
      <c r="F261" s="17" t="s">
        <v>286</v>
      </c>
      <c r="G261" s="9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64">
        <v>0</v>
      </c>
      <c r="X261" s="83">
        <f t="shared" si="12"/>
        <v>0</v>
      </c>
      <c r="Y261" s="84">
        <f t="shared" si="13"/>
        <v>0</v>
      </c>
      <c r="Z261" s="85">
        <f t="shared" si="14"/>
        <v>0</v>
      </c>
    </row>
    <row r="262" spans="1:26" x14ac:dyDescent="0.3">
      <c r="A262" s="18">
        <v>260</v>
      </c>
      <c r="B262" s="17" t="s">
        <v>51</v>
      </c>
      <c r="C262" s="18">
        <v>1997</v>
      </c>
      <c r="D262" s="18">
        <v>2</v>
      </c>
      <c r="E262" s="17" t="s">
        <v>20</v>
      </c>
      <c r="F262" s="17" t="s">
        <v>33</v>
      </c>
      <c r="G262" s="9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64">
        <v>0</v>
      </c>
      <c r="X262" s="83">
        <f t="shared" si="12"/>
        <v>0</v>
      </c>
      <c r="Y262" s="84">
        <f t="shared" si="13"/>
        <v>0</v>
      </c>
      <c r="Z262" s="85">
        <f t="shared" si="14"/>
        <v>0</v>
      </c>
    </row>
    <row r="263" spans="1:26" x14ac:dyDescent="0.3">
      <c r="A263" s="18">
        <v>261</v>
      </c>
      <c r="B263" s="17" t="s">
        <v>128</v>
      </c>
      <c r="C263" s="18">
        <v>2008</v>
      </c>
      <c r="D263" s="18" t="s">
        <v>19</v>
      </c>
      <c r="E263" s="17" t="s">
        <v>20</v>
      </c>
      <c r="F263" s="17" t="s">
        <v>21</v>
      </c>
      <c r="G263" s="9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64">
        <v>0</v>
      </c>
      <c r="X263" s="83">
        <f t="shared" si="12"/>
        <v>0</v>
      </c>
      <c r="Y263" s="84">
        <f t="shared" si="13"/>
        <v>0</v>
      </c>
      <c r="Z263" s="85">
        <f t="shared" si="14"/>
        <v>0</v>
      </c>
    </row>
    <row r="264" spans="1:26" x14ac:dyDescent="0.3">
      <c r="A264" s="18">
        <v>262</v>
      </c>
      <c r="B264" s="17" t="s">
        <v>353</v>
      </c>
      <c r="C264" s="18">
        <v>1971</v>
      </c>
      <c r="D264" s="18">
        <v>1</v>
      </c>
      <c r="E264" s="17" t="s">
        <v>354</v>
      </c>
      <c r="F264" s="17"/>
      <c r="G264" s="96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3">
        <f t="shared" si="12"/>
        <v>0</v>
      </c>
      <c r="Y264" s="84">
        <f t="shared" si="13"/>
        <v>0</v>
      </c>
      <c r="Z264" s="85">
        <f t="shared" si="14"/>
        <v>0</v>
      </c>
    </row>
    <row r="265" spans="1:26" x14ac:dyDescent="0.3">
      <c r="A265" s="18">
        <v>263</v>
      </c>
      <c r="B265" s="17" t="s">
        <v>287</v>
      </c>
      <c r="C265" s="18">
        <v>1998</v>
      </c>
      <c r="D265" s="78">
        <v>3</v>
      </c>
      <c r="E265" s="17" t="s">
        <v>20</v>
      </c>
      <c r="F265" s="17" t="s">
        <v>33</v>
      </c>
      <c r="G265" s="96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3">
        <f t="shared" si="12"/>
        <v>0</v>
      </c>
      <c r="Y265" s="84">
        <f t="shared" si="13"/>
        <v>0</v>
      </c>
      <c r="Z265" s="85">
        <f t="shared" si="14"/>
        <v>0</v>
      </c>
    </row>
    <row r="266" spans="1:26" x14ac:dyDescent="0.3">
      <c r="A266" s="18">
        <v>264</v>
      </c>
      <c r="B266" s="17" t="s">
        <v>398</v>
      </c>
      <c r="C266" s="18">
        <v>1968</v>
      </c>
      <c r="D266" s="18" t="s">
        <v>22</v>
      </c>
      <c r="E266" s="17" t="s">
        <v>35</v>
      </c>
      <c r="F266" s="17"/>
      <c r="G266" s="96"/>
      <c r="H266" s="17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64">
        <v>0</v>
      </c>
      <c r="X266" s="83">
        <f t="shared" si="12"/>
        <v>0</v>
      </c>
      <c r="Y266" s="84">
        <f t="shared" si="13"/>
        <v>0</v>
      </c>
      <c r="Z266" s="85">
        <f t="shared" si="14"/>
        <v>0</v>
      </c>
    </row>
    <row r="267" spans="1:26" x14ac:dyDescent="0.3">
      <c r="A267" s="18">
        <v>265</v>
      </c>
      <c r="B267" s="17" t="s">
        <v>320</v>
      </c>
      <c r="C267" s="18">
        <v>2005</v>
      </c>
      <c r="D267" s="18" t="s">
        <v>19</v>
      </c>
      <c r="E267" s="17" t="s">
        <v>20</v>
      </c>
      <c r="F267" s="17" t="s">
        <v>59</v>
      </c>
      <c r="G267" s="96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64">
        <v>0</v>
      </c>
      <c r="X267" s="83">
        <f t="shared" si="12"/>
        <v>0</v>
      </c>
      <c r="Y267" s="84">
        <f t="shared" si="13"/>
        <v>0</v>
      </c>
      <c r="Z267" s="85">
        <f t="shared" si="14"/>
        <v>0</v>
      </c>
    </row>
    <row r="268" spans="1:26" x14ac:dyDescent="0.3">
      <c r="A268" s="18">
        <v>266</v>
      </c>
      <c r="B268" s="17" t="s">
        <v>519</v>
      </c>
      <c r="C268" s="18">
        <v>1994</v>
      </c>
      <c r="D268" s="18" t="s">
        <v>22</v>
      </c>
      <c r="E268" s="17" t="s">
        <v>20</v>
      </c>
      <c r="F268" s="17" t="s">
        <v>141</v>
      </c>
      <c r="G268" s="96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64">
        <v>0</v>
      </c>
      <c r="X268" s="83">
        <f t="shared" si="12"/>
        <v>0</v>
      </c>
      <c r="Y268" s="84">
        <f t="shared" si="13"/>
        <v>0</v>
      </c>
      <c r="Z268" s="85">
        <f t="shared" si="14"/>
        <v>0</v>
      </c>
    </row>
    <row r="269" spans="1:26" x14ac:dyDescent="0.3">
      <c r="A269" s="18">
        <v>267</v>
      </c>
      <c r="B269" s="17" t="s">
        <v>453</v>
      </c>
      <c r="C269" s="18">
        <v>2011</v>
      </c>
      <c r="D269" s="18" t="s">
        <v>454</v>
      </c>
      <c r="E269" s="17" t="s">
        <v>35</v>
      </c>
      <c r="F269" s="17" t="s">
        <v>36</v>
      </c>
      <c r="G269" s="96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64">
        <v>0</v>
      </c>
      <c r="X269" s="83">
        <f t="shared" si="12"/>
        <v>0</v>
      </c>
      <c r="Y269" s="84">
        <f t="shared" si="13"/>
        <v>0</v>
      </c>
      <c r="Z269" s="85">
        <f t="shared" si="14"/>
        <v>0</v>
      </c>
    </row>
    <row r="270" spans="1:26" x14ac:dyDescent="0.3">
      <c r="A270" s="18">
        <v>268</v>
      </c>
      <c r="B270" s="21" t="s">
        <v>421</v>
      </c>
      <c r="C270" s="18">
        <v>1973</v>
      </c>
      <c r="D270" s="18" t="s">
        <v>19</v>
      </c>
      <c r="E270" s="17" t="s">
        <v>20</v>
      </c>
      <c r="F270" s="17"/>
      <c r="G270" s="96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64">
        <v>0</v>
      </c>
      <c r="X270" s="83">
        <f t="shared" si="12"/>
        <v>0</v>
      </c>
      <c r="Y270" s="84">
        <f t="shared" si="13"/>
        <v>0</v>
      </c>
      <c r="Z270" s="85">
        <f t="shared" si="14"/>
        <v>0</v>
      </c>
    </row>
    <row r="271" spans="1:26" x14ac:dyDescent="0.3">
      <c r="A271" s="18">
        <v>269</v>
      </c>
      <c r="B271" s="17" t="s">
        <v>458</v>
      </c>
      <c r="C271" s="18">
        <v>1993</v>
      </c>
      <c r="D271" s="18">
        <v>1</v>
      </c>
      <c r="E271" s="17" t="s">
        <v>20</v>
      </c>
      <c r="F271" s="17" t="s">
        <v>356</v>
      </c>
      <c r="G271" s="96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3">
        <f t="shared" si="12"/>
        <v>0</v>
      </c>
      <c r="Y271" s="84">
        <f t="shared" si="13"/>
        <v>0</v>
      </c>
      <c r="Z271" s="85">
        <f t="shared" si="14"/>
        <v>0</v>
      </c>
    </row>
    <row r="272" spans="1:26" x14ac:dyDescent="0.3">
      <c r="A272" s="18">
        <v>270</v>
      </c>
      <c r="B272" s="17" t="s">
        <v>462</v>
      </c>
      <c r="C272" s="18">
        <v>1988</v>
      </c>
      <c r="D272" s="18">
        <v>2</v>
      </c>
      <c r="E272" s="17" t="s">
        <v>20</v>
      </c>
      <c r="F272" s="17"/>
      <c r="G272" s="96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64">
        <v>0</v>
      </c>
      <c r="X272" s="83">
        <f t="shared" si="12"/>
        <v>0</v>
      </c>
      <c r="Y272" s="84">
        <f t="shared" si="13"/>
        <v>0</v>
      </c>
      <c r="Z272" s="85">
        <f t="shared" si="14"/>
        <v>0</v>
      </c>
    </row>
    <row r="273" spans="1:26" x14ac:dyDescent="0.3">
      <c r="A273" s="18">
        <v>271</v>
      </c>
      <c r="B273" s="17" t="s">
        <v>463</v>
      </c>
      <c r="C273" s="18">
        <v>2002</v>
      </c>
      <c r="D273" s="18" t="s">
        <v>22</v>
      </c>
      <c r="E273" s="17" t="s">
        <v>20</v>
      </c>
      <c r="F273" s="17"/>
      <c r="G273" s="96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64">
        <v>0</v>
      </c>
      <c r="X273" s="83">
        <f t="shared" si="12"/>
        <v>0</v>
      </c>
      <c r="Y273" s="84">
        <f t="shared" si="13"/>
        <v>0</v>
      </c>
      <c r="Z273" s="85">
        <f t="shared" si="14"/>
        <v>0</v>
      </c>
    </row>
    <row r="274" spans="1:26" x14ac:dyDescent="0.3">
      <c r="A274" s="18">
        <v>272</v>
      </c>
      <c r="B274" s="17" t="s">
        <v>518</v>
      </c>
      <c r="C274" s="18">
        <v>1995</v>
      </c>
      <c r="D274" s="18">
        <v>1</v>
      </c>
      <c r="E274" s="17" t="s">
        <v>20</v>
      </c>
      <c r="F274" s="17" t="s">
        <v>179</v>
      </c>
      <c r="G274" s="96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64">
        <v>0</v>
      </c>
      <c r="X274" s="83">
        <f t="shared" si="12"/>
        <v>0</v>
      </c>
      <c r="Y274" s="84">
        <f t="shared" si="13"/>
        <v>0</v>
      </c>
      <c r="Z274" s="85">
        <f t="shared" si="14"/>
        <v>0</v>
      </c>
    </row>
    <row r="275" spans="1:26" x14ac:dyDescent="0.3">
      <c r="A275" s="18">
        <v>273</v>
      </c>
      <c r="B275" s="17" t="s">
        <v>520</v>
      </c>
      <c r="C275" s="18">
        <v>1998</v>
      </c>
      <c r="D275" s="18" t="s">
        <v>19</v>
      </c>
      <c r="E275" s="17" t="s">
        <v>20</v>
      </c>
      <c r="F275" s="17"/>
      <c r="G275" s="96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64">
        <v>0</v>
      </c>
      <c r="X275" s="83">
        <f t="shared" si="12"/>
        <v>0</v>
      </c>
      <c r="Y275" s="84">
        <f t="shared" si="13"/>
        <v>0</v>
      </c>
      <c r="Z275" s="85">
        <f t="shared" si="14"/>
        <v>0</v>
      </c>
    </row>
    <row r="276" spans="1:26" x14ac:dyDescent="0.3">
      <c r="A276" s="18">
        <v>274</v>
      </c>
      <c r="B276" s="17" t="s">
        <v>521</v>
      </c>
      <c r="C276" s="18"/>
      <c r="D276" s="18">
        <v>2</v>
      </c>
      <c r="E276" s="17" t="s">
        <v>20</v>
      </c>
      <c r="F276" s="17"/>
      <c r="G276" s="96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64">
        <v>0</v>
      </c>
      <c r="X276" s="83">
        <f t="shared" si="12"/>
        <v>0</v>
      </c>
      <c r="Y276" s="84">
        <f t="shared" si="13"/>
        <v>0</v>
      </c>
      <c r="Z276" s="85">
        <f t="shared" si="14"/>
        <v>0</v>
      </c>
    </row>
    <row r="277" spans="1:26" x14ac:dyDescent="0.3">
      <c r="A277" s="18">
        <v>275</v>
      </c>
      <c r="B277" s="17" t="s">
        <v>554</v>
      </c>
      <c r="C277" s="18">
        <v>2003</v>
      </c>
      <c r="D277" s="18">
        <v>1</v>
      </c>
      <c r="E277" s="17" t="s">
        <v>20</v>
      </c>
      <c r="F277" s="17" t="s">
        <v>556</v>
      </c>
      <c r="G277" s="96">
        <v>1500</v>
      </c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64">
        <v>0</v>
      </c>
      <c r="X277" s="83">
        <f t="shared" si="12"/>
        <v>0</v>
      </c>
      <c r="Y277" s="84">
        <f t="shared" si="13"/>
        <v>0</v>
      </c>
      <c r="Z277" s="85">
        <f t="shared" si="14"/>
        <v>0</v>
      </c>
    </row>
    <row r="278" spans="1:26" x14ac:dyDescent="0.3">
      <c r="A278" s="18">
        <v>276</v>
      </c>
      <c r="B278" s="17" t="s">
        <v>555</v>
      </c>
      <c r="C278" s="18">
        <v>1987</v>
      </c>
      <c r="D278" s="18">
        <v>1</v>
      </c>
      <c r="E278" s="17" t="s">
        <v>20</v>
      </c>
      <c r="F278" s="17"/>
      <c r="G278" s="96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64">
        <v>0</v>
      </c>
      <c r="X278" s="83">
        <f t="shared" si="12"/>
        <v>0</v>
      </c>
      <c r="Y278" s="84">
        <f t="shared" si="13"/>
        <v>0</v>
      </c>
      <c r="Z278" s="85">
        <f t="shared" si="14"/>
        <v>0</v>
      </c>
    </row>
    <row r="279" spans="1:26" x14ac:dyDescent="0.3">
      <c r="A279" s="18">
        <v>277</v>
      </c>
      <c r="B279" s="17" t="s">
        <v>627</v>
      </c>
      <c r="C279" s="95">
        <v>1965</v>
      </c>
      <c r="D279" s="18" t="s">
        <v>19</v>
      </c>
      <c r="E279" s="17" t="s">
        <v>20</v>
      </c>
      <c r="F279" s="17"/>
      <c r="G279" s="96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64">
        <v>0</v>
      </c>
      <c r="X279" s="83">
        <f t="shared" si="12"/>
        <v>0</v>
      </c>
      <c r="Y279" s="84">
        <f t="shared" si="13"/>
        <v>0</v>
      </c>
      <c r="Z279" s="85">
        <f t="shared" si="14"/>
        <v>0</v>
      </c>
    </row>
    <row r="280" spans="1:26" x14ac:dyDescent="0.3">
      <c r="A280" s="18">
        <v>278</v>
      </c>
      <c r="B280" s="17" t="s">
        <v>635</v>
      </c>
      <c r="C280" s="18">
        <v>2014</v>
      </c>
      <c r="D280" s="18" t="s">
        <v>19</v>
      </c>
      <c r="E280" s="17" t="s">
        <v>20</v>
      </c>
      <c r="F280" s="17" t="s">
        <v>615</v>
      </c>
      <c r="G280" s="96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64">
        <v>0</v>
      </c>
      <c r="X280" s="83">
        <f t="shared" si="12"/>
        <v>0</v>
      </c>
      <c r="Y280" s="84">
        <f t="shared" si="13"/>
        <v>0</v>
      </c>
      <c r="Z280" s="85">
        <f t="shared" si="14"/>
        <v>0</v>
      </c>
    </row>
    <row r="281" spans="1:26" x14ac:dyDescent="0.3">
      <c r="A281" s="18">
        <v>279</v>
      </c>
      <c r="B281" s="17" t="s">
        <v>481</v>
      </c>
      <c r="C281" s="18">
        <v>2011</v>
      </c>
      <c r="D281" s="18" t="s">
        <v>19</v>
      </c>
      <c r="E281" s="17" t="s">
        <v>20</v>
      </c>
      <c r="F281" s="17" t="s">
        <v>615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64">
        <v>0</v>
      </c>
      <c r="X281" s="83">
        <f t="shared" si="12"/>
        <v>0</v>
      </c>
      <c r="Y281" s="84">
        <f t="shared" si="13"/>
        <v>0</v>
      </c>
      <c r="Z281" s="85">
        <f t="shared" si="14"/>
        <v>0</v>
      </c>
    </row>
    <row r="282" spans="1:26" x14ac:dyDescent="0.3">
      <c r="A282" s="18">
        <v>280</v>
      </c>
      <c r="B282" s="17" t="s">
        <v>683</v>
      </c>
      <c r="C282" s="18">
        <v>2012</v>
      </c>
      <c r="D282" s="18" t="s">
        <v>19</v>
      </c>
      <c r="E282" s="17" t="s">
        <v>20</v>
      </c>
      <c r="F282" s="17" t="s">
        <v>540</v>
      </c>
      <c r="G282" s="96">
        <v>1500</v>
      </c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3">
        <f t="shared" si="12"/>
        <v>0</v>
      </c>
      <c r="Y282" s="84">
        <f t="shared" si="13"/>
        <v>0</v>
      </c>
      <c r="Z282" s="85">
        <f t="shared" si="14"/>
        <v>0</v>
      </c>
    </row>
    <row r="283" spans="1:26" x14ac:dyDescent="0.3">
      <c r="A283" s="18">
        <v>281</v>
      </c>
      <c r="B283" s="17" t="s">
        <v>686</v>
      </c>
      <c r="C283" s="18"/>
      <c r="D283" s="18"/>
      <c r="E283" s="17" t="s">
        <v>20</v>
      </c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3">
        <f t="shared" si="12"/>
        <v>0</v>
      </c>
      <c r="Y283" s="84">
        <f t="shared" si="13"/>
        <v>0</v>
      </c>
      <c r="Z283" s="85">
        <f t="shared" si="14"/>
        <v>0</v>
      </c>
    </row>
    <row r="284" spans="1:26" x14ac:dyDescent="0.3">
      <c r="B284" s="99" t="s">
        <v>687</v>
      </c>
      <c r="G284" s="96">
        <v>1500</v>
      </c>
    </row>
    <row r="285" spans="1:26" x14ac:dyDescent="0.3">
      <c r="B285" s="99" t="s">
        <v>688</v>
      </c>
      <c r="G285" s="96">
        <v>1500</v>
      </c>
    </row>
    <row r="286" spans="1:26" x14ac:dyDescent="0.3">
      <c r="B286" s="99" t="s">
        <v>689</v>
      </c>
      <c r="G286" s="96">
        <v>1500</v>
      </c>
    </row>
  </sheetData>
  <autoFilter ref="A2:Z286">
    <sortState ref="A3:Z286">
      <sortCondition descending="1" ref="Y1"/>
    </sortState>
  </autoFilter>
  <sortState ref="A3:Z286">
    <sortCondition descending="1" ref="Y1"/>
  </sortState>
  <pageMargins left="0.7" right="0.7" top="0.75" bottom="0.75" header="0.3" footer="0.3"/>
  <pageSetup paperSize="9" orientation="portrait" verticalDpi="0" r:id="rId1"/>
  <ignoredErrors>
    <ignoredError sqref="X3:Z28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4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88671875" customWidth="1"/>
    <col min="12" max="16" width="10.6640625" customWidth="1"/>
  </cols>
  <sheetData>
    <row r="1" spans="1:25" x14ac:dyDescent="0.3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159</v>
      </c>
      <c r="C3" s="18">
        <v>2005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3">
        <v>250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4">
        <v>300</v>
      </c>
      <c r="W3" s="83">
        <f t="shared" ref="W3:W66" si="0">IF(COUNT(G3:U3)&gt;2,LARGE(G3:U3,1)+LARGE(G3:U3,2),SUM(G3:U3))</f>
        <v>550</v>
      </c>
      <c r="X3" s="84">
        <f t="shared" ref="X3:X66" si="1">IF(W3&gt;V3,W3,V3)</f>
        <v>550</v>
      </c>
      <c r="Y3" s="85">
        <f t="shared" ref="Y3:Y66" si="2">COUNT(G3:U3)</f>
        <v>2</v>
      </c>
    </row>
    <row r="4" spans="1:25" x14ac:dyDescent="0.3">
      <c r="A4" s="18">
        <v>2</v>
      </c>
      <c r="B4" s="17" t="s">
        <v>34</v>
      </c>
      <c r="C4" s="18">
        <v>2003</v>
      </c>
      <c r="D4" s="18" t="s">
        <v>22</v>
      </c>
      <c r="E4" s="17" t="s">
        <v>20</v>
      </c>
      <c r="F4" s="17" t="s">
        <v>36</v>
      </c>
      <c r="G4" s="3">
        <v>300</v>
      </c>
      <c r="H4" s="3"/>
      <c r="I4" s="3">
        <v>250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4">
        <v>0</v>
      </c>
      <c r="W4" s="83">
        <f t="shared" si="0"/>
        <v>550</v>
      </c>
      <c r="X4" s="84">
        <f t="shared" si="1"/>
        <v>550</v>
      </c>
      <c r="Y4" s="85">
        <f t="shared" si="2"/>
        <v>2</v>
      </c>
    </row>
    <row r="5" spans="1:25" x14ac:dyDescent="0.3">
      <c r="A5" s="18">
        <v>3</v>
      </c>
      <c r="B5" s="17" t="s">
        <v>49</v>
      </c>
      <c r="C5" s="18">
        <v>2003</v>
      </c>
      <c r="D5" s="18">
        <v>1</v>
      </c>
      <c r="E5" s="17" t="s">
        <v>20</v>
      </c>
      <c r="F5" s="17" t="s">
        <v>21</v>
      </c>
      <c r="G5" s="3">
        <v>240</v>
      </c>
      <c r="H5" s="3"/>
      <c r="I5" s="3">
        <v>200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64">
        <v>490</v>
      </c>
      <c r="W5" s="83">
        <f t="shared" si="0"/>
        <v>440</v>
      </c>
      <c r="X5" s="84">
        <f t="shared" si="1"/>
        <v>490</v>
      </c>
      <c r="Y5" s="85">
        <f t="shared" si="2"/>
        <v>2</v>
      </c>
    </row>
    <row r="6" spans="1:25" x14ac:dyDescent="0.3">
      <c r="A6" s="18">
        <v>4</v>
      </c>
      <c r="B6" s="17" t="s">
        <v>160</v>
      </c>
      <c r="C6" s="18">
        <v>2004</v>
      </c>
      <c r="D6" s="18" t="s">
        <v>22</v>
      </c>
      <c r="E6" s="17" t="s">
        <v>20</v>
      </c>
      <c r="F6" s="17" t="s">
        <v>36</v>
      </c>
      <c r="G6" s="3"/>
      <c r="H6" s="3"/>
      <c r="I6" s="9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4">
        <v>490</v>
      </c>
      <c r="W6" s="83">
        <f t="shared" si="0"/>
        <v>0</v>
      </c>
      <c r="X6" s="84">
        <f t="shared" si="1"/>
        <v>490</v>
      </c>
      <c r="Y6" s="85">
        <f t="shared" si="2"/>
        <v>0</v>
      </c>
    </row>
    <row r="7" spans="1:25" x14ac:dyDescent="0.3">
      <c r="A7" s="18">
        <v>5</v>
      </c>
      <c r="B7" s="17" t="s">
        <v>31</v>
      </c>
      <c r="C7" s="18">
        <v>2003</v>
      </c>
      <c r="D7" s="18" t="s">
        <v>22</v>
      </c>
      <c r="E7" s="17" t="s">
        <v>20</v>
      </c>
      <c r="F7" s="17" t="s">
        <v>25</v>
      </c>
      <c r="G7" s="3">
        <v>240</v>
      </c>
      <c r="H7" s="3"/>
      <c r="I7" s="3">
        <v>200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4">
        <v>150</v>
      </c>
      <c r="W7" s="83">
        <f t="shared" si="0"/>
        <v>440</v>
      </c>
      <c r="X7" s="84">
        <f t="shared" si="1"/>
        <v>440</v>
      </c>
      <c r="Y7" s="85">
        <f t="shared" si="2"/>
        <v>2</v>
      </c>
    </row>
    <row r="8" spans="1:25" x14ac:dyDescent="0.3">
      <c r="A8" s="18">
        <v>6</v>
      </c>
      <c r="B8" s="17" t="s">
        <v>53</v>
      </c>
      <c r="C8" s="18">
        <v>1995</v>
      </c>
      <c r="D8" s="18">
        <v>1</v>
      </c>
      <c r="E8" s="17" t="s">
        <v>20</v>
      </c>
      <c r="F8" s="17" t="s">
        <v>33</v>
      </c>
      <c r="G8" s="3">
        <v>165</v>
      </c>
      <c r="H8" s="3"/>
      <c r="I8" s="3">
        <v>138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4">
        <v>380</v>
      </c>
      <c r="W8" s="83">
        <f t="shared" si="0"/>
        <v>303</v>
      </c>
      <c r="X8" s="84">
        <f t="shared" si="1"/>
        <v>380</v>
      </c>
      <c r="Y8" s="85">
        <f t="shared" si="2"/>
        <v>2</v>
      </c>
    </row>
    <row r="9" spans="1:25" x14ac:dyDescent="0.3">
      <c r="A9" s="18">
        <v>7</v>
      </c>
      <c r="B9" s="17" t="s">
        <v>518</v>
      </c>
      <c r="C9" s="18">
        <v>1995</v>
      </c>
      <c r="D9" s="18">
        <v>1</v>
      </c>
      <c r="E9" s="17" t="s">
        <v>20</v>
      </c>
      <c r="F9" s="17" t="s">
        <v>179</v>
      </c>
      <c r="G9" s="18"/>
      <c r="H9" s="18"/>
      <c r="I9" s="18">
        <v>138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4">
        <v>380</v>
      </c>
      <c r="W9" s="83">
        <f t="shared" si="0"/>
        <v>138</v>
      </c>
      <c r="X9" s="84">
        <f t="shared" si="1"/>
        <v>380</v>
      </c>
      <c r="Y9" s="85">
        <f t="shared" si="2"/>
        <v>1</v>
      </c>
    </row>
    <row r="10" spans="1:25" x14ac:dyDescent="0.3">
      <c r="A10" s="18">
        <v>8</v>
      </c>
      <c r="B10" s="17" t="s">
        <v>220</v>
      </c>
      <c r="C10" s="18">
        <v>2009</v>
      </c>
      <c r="D10" s="18" t="s">
        <v>22</v>
      </c>
      <c r="E10" s="17" t="s">
        <v>20</v>
      </c>
      <c r="F10" s="17" t="s">
        <v>615</v>
      </c>
      <c r="G10" s="18">
        <v>180</v>
      </c>
      <c r="H10" s="18"/>
      <c r="I10" s="18">
        <v>150</v>
      </c>
      <c r="J10" s="18"/>
      <c r="K10" s="18"/>
      <c r="L10" s="18">
        <v>170</v>
      </c>
      <c r="M10" s="18"/>
      <c r="N10" s="18"/>
      <c r="O10" s="18"/>
      <c r="P10" s="18"/>
      <c r="Q10" s="18"/>
      <c r="R10" s="18"/>
      <c r="S10" s="18"/>
      <c r="T10" s="18"/>
      <c r="U10" s="18"/>
      <c r="V10" s="64">
        <v>305</v>
      </c>
      <c r="W10" s="83">
        <f t="shared" si="0"/>
        <v>350</v>
      </c>
      <c r="X10" s="84">
        <f t="shared" si="1"/>
        <v>350</v>
      </c>
      <c r="Y10" s="85">
        <f t="shared" si="2"/>
        <v>3</v>
      </c>
    </row>
    <row r="11" spans="1:25" x14ac:dyDescent="0.3">
      <c r="A11" s="18">
        <v>9</v>
      </c>
      <c r="B11" s="17" t="s">
        <v>172</v>
      </c>
      <c r="C11" s="18">
        <v>2007</v>
      </c>
      <c r="D11" s="18">
        <v>3</v>
      </c>
      <c r="E11" s="17" t="s">
        <v>20</v>
      </c>
      <c r="F11" s="17" t="s">
        <v>21</v>
      </c>
      <c r="G11" s="3">
        <v>180</v>
      </c>
      <c r="H11" s="3"/>
      <c r="I11" s="3">
        <v>150</v>
      </c>
      <c r="J11" s="3"/>
      <c r="K11" s="3"/>
      <c r="L11" s="3">
        <v>170</v>
      </c>
      <c r="M11" s="3"/>
      <c r="N11" s="3"/>
      <c r="O11" s="3"/>
      <c r="P11" s="3"/>
      <c r="Q11" s="3"/>
      <c r="R11" s="3"/>
      <c r="S11" s="3"/>
      <c r="T11" s="3"/>
      <c r="U11" s="3"/>
      <c r="V11" s="64">
        <v>268</v>
      </c>
      <c r="W11" s="83">
        <f t="shared" si="0"/>
        <v>350</v>
      </c>
      <c r="X11" s="84">
        <f t="shared" si="1"/>
        <v>350</v>
      </c>
      <c r="Y11" s="85">
        <f t="shared" si="2"/>
        <v>3</v>
      </c>
    </row>
    <row r="12" spans="1:25" x14ac:dyDescent="0.3">
      <c r="A12" s="18">
        <v>10</v>
      </c>
      <c r="B12" s="17" t="s">
        <v>210</v>
      </c>
      <c r="C12" s="18">
        <v>2009</v>
      </c>
      <c r="D12" s="18">
        <v>3</v>
      </c>
      <c r="E12" s="17" t="s">
        <v>35</v>
      </c>
      <c r="F12" s="17" t="s">
        <v>36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4">
        <v>305</v>
      </c>
      <c r="W12" s="83">
        <f t="shared" si="0"/>
        <v>0</v>
      </c>
      <c r="X12" s="84">
        <f t="shared" si="1"/>
        <v>305</v>
      </c>
      <c r="Y12" s="85">
        <f t="shared" si="2"/>
        <v>0</v>
      </c>
    </row>
    <row r="13" spans="1:25" x14ac:dyDescent="0.3">
      <c r="A13" s="18">
        <v>11</v>
      </c>
      <c r="B13" s="17" t="s">
        <v>214</v>
      </c>
      <c r="C13" s="18">
        <v>2006</v>
      </c>
      <c r="D13" s="18" t="s">
        <v>22</v>
      </c>
      <c r="E13" s="17" t="s">
        <v>35</v>
      </c>
      <c r="F13" s="17" t="s">
        <v>36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300</v>
      </c>
      <c r="W13" s="83">
        <f t="shared" si="0"/>
        <v>0</v>
      </c>
      <c r="X13" s="84">
        <f t="shared" si="1"/>
        <v>300</v>
      </c>
      <c r="Y13" s="85">
        <f t="shared" si="2"/>
        <v>0</v>
      </c>
    </row>
    <row r="14" spans="1:25" x14ac:dyDescent="0.3">
      <c r="A14" s="18">
        <v>12</v>
      </c>
      <c r="B14" s="17" t="s">
        <v>245</v>
      </c>
      <c r="C14" s="18">
        <v>2010</v>
      </c>
      <c r="D14" s="18">
        <v>2</v>
      </c>
      <c r="E14" s="17" t="s">
        <v>20</v>
      </c>
      <c r="F14" s="17" t="s">
        <v>247</v>
      </c>
      <c r="G14" s="18">
        <v>150</v>
      </c>
      <c r="H14" s="18"/>
      <c r="I14" s="18"/>
      <c r="J14" s="18"/>
      <c r="K14" s="18"/>
      <c r="L14" s="18">
        <v>136</v>
      </c>
      <c r="M14" s="18"/>
      <c r="N14" s="18"/>
      <c r="O14" s="18"/>
      <c r="P14" s="18"/>
      <c r="Q14" s="18"/>
      <c r="R14" s="18">
        <v>100</v>
      </c>
      <c r="S14" s="18"/>
      <c r="T14" s="18"/>
      <c r="U14" s="18"/>
      <c r="V14" s="64">
        <v>224</v>
      </c>
      <c r="W14" s="83">
        <f t="shared" si="0"/>
        <v>286</v>
      </c>
      <c r="X14" s="84">
        <f t="shared" si="1"/>
        <v>286</v>
      </c>
      <c r="Y14" s="85">
        <f t="shared" si="2"/>
        <v>3</v>
      </c>
    </row>
    <row r="15" spans="1:25" x14ac:dyDescent="0.3">
      <c r="A15" s="18">
        <v>13</v>
      </c>
      <c r="B15" s="17" t="s">
        <v>403</v>
      </c>
      <c r="C15" s="18">
        <v>2009</v>
      </c>
      <c r="D15" s="18">
        <v>3</v>
      </c>
      <c r="E15" s="17" t="s">
        <v>20</v>
      </c>
      <c r="F15" s="17" t="s">
        <v>25</v>
      </c>
      <c r="G15" s="18">
        <v>150</v>
      </c>
      <c r="H15" s="18"/>
      <c r="I15" s="18"/>
      <c r="J15" s="18"/>
      <c r="K15" s="18"/>
      <c r="L15" s="18">
        <v>136</v>
      </c>
      <c r="M15" s="18"/>
      <c r="N15" s="18"/>
      <c r="O15" s="18"/>
      <c r="P15" s="18"/>
      <c r="Q15" s="18"/>
      <c r="R15" s="18"/>
      <c r="S15" s="18"/>
      <c r="T15" s="18"/>
      <c r="U15" s="18"/>
      <c r="V15" s="64">
        <v>138</v>
      </c>
      <c r="W15" s="83">
        <f t="shared" si="0"/>
        <v>286</v>
      </c>
      <c r="X15" s="84">
        <f t="shared" si="1"/>
        <v>286</v>
      </c>
      <c r="Y15" s="85">
        <f t="shared" si="2"/>
        <v>2</v>
      </c>
    </row>
    <row r="16" spans="1:25" x14ac:dyDescent="0.3">
      <c r="A16" s="18">
        <v>14</v>
      </c>
      <c r="B16" s="17" t="s">
        <v>121</v>
      </c>
      <c r="C16" s="18">
        <v>2007</v>
      </c>
      <c r="D16" s="18">
        <v>1</v>
      </c>
      <c r="E16" s="17" t="s">
        <v>20</v>
      </c>
      <c r="F16" s="17" t="s">
        <v>109</v>
      </c>
      <c r="G16" s="3">
        <v>165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4">
        <v>262</v>
      </c>
      <c r="W16" s="83">
        <f t="shared" si="0"/>
        <v>165</v>
      </c>
      <c r="X16" s="84">
        <f t="shared" si="1"/>
        <v>262</v>
      </c>
      <c r="Y16" s="85">
        <f t="shared" si="2"/>
        <v>1</v>
      </c>
    </row>
    <row r="17" spans="1:25" x14ac:dyDescent="0.3">
      <c r="A17" s="18">
        <v>15</v>
      </c>
      <c r="B17" s="17" t="s">
        <v>554</v>
      </c>
      <c r="C17" s="18">
        <v>2003</v>
      </c>
      <c r="D17" s="18">
        <v>1</v>
      </c>
      <c r="E17" s="17" t="s">
        <v>20</v>
      </c>
      <c r="F17" s="17" t="s">
        <v>556</v>
      </c>
      <c r="G17" s="18"/>
      <c r="H17" s="18"/>
      <c r="I17" s="18">
        <v>113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4">
        <v>250</v>
      </c>
      <c r="W17" s="83">
        <f t="shared" si="0"/>
        <v>113</v>
      </c>
      <c r="X17" s="84">
        <f t="shared" si="1"/>
        <v>250</v>
      </c>
      <c r="Y17" s="85">
        <f t="shared" si="2"/>
        <v>1</v>
      </c>
    </row>
    <row r="18" spans="1:25" x14ac:dyDescent="0.3">
      <c r="A18" s="18">
        <v>16</v>
      </c>
      <c r="B18" s="17" t="s">
        <v>222</v>
      </c>
      <c r="C18" s="18">
        <v>2010</v>
      </c>
      <c r="D18" s="18">
        <v>1</v>
      </c>
      <c r="E18" s="17" t="s">
        <v>20</v>
      </c>
      <c r="F18" s="17" t="s">
        <v>109</v>
      </c>
      <c r="G18" s="18">
        <v>150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>
        <v>100</v>
      </c>
      <c r="S18" s="18"/>
      <c r="T18" s="18"/>
      <c r="U18" s="18"/>
      <c r="V18" s="64">
        <v>224</v>
      </c>
      <c r="W18" s="83">
        <f t="shared" si="0"/>
        <v>250</v>
      </c>
      <c r="X18" s="84">
        <f t="shared" si="1"/>
        <v>250</v>
      </c>
      <c r="Y18" s="85">
        <f t="shared" si="2"/>
        <v>2</v>
      </c>
    </row>
    <row r="19" spans="1:25" x14ac:dyDescent="0.3">
      <c r="A19" s="18">
        <v>17</v>
      </c>
      <c r="B19" s="17" t="s">
        <v>432</v>
      </c>
      <c r="C19" s="18">
        <v>2010</v>
      </c>
      <c r="D19" s="18" t="s">
        <v>30</v>
      </c>
      <c r="E19" s="17" t="s">
        <v>20</v>
      </c>
      <c r="F19" s="17" t="s">
        <v>25</v>
      </c>
      <c r="G19" s="18">
        <v>150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50</v>
      </c>
      <c r="S19" s="18"/>
      <c r="T19" s="18"/>
      <c r="U19" s="18"/>
      <c r="V19" s="64">
        <v>177</v>
      </c>
      <c r="W19" s="83">
        <f t="shared" si="0"/>
        <v>200</v>
      </c>
      <c r="X19" s="84">
        <f t="shared" si="1"/>
        <v>200</v>
      </c>
      <c r="Y19" s="85">
        <f t="shared" si="2"/>
        <v>2</v>
      </c>
    </row>
    <row r="20" spans="1:25" x14ac:dyDescent="0.3">
      <c r="A20" s="18">
        <v>18</v>
      </c>
      <c r="B20" s="17" t="s">
        <v>370</v>
      </c>
      <c r="C20" s="18">
        <v>2010</v>
      </c>
      <c r="D20" s="18">
        <v>3</v>
      </c>
      <c r="E20" s="17" t="s">
        <v>20</v>
      </c>
      <c r="F20" s="17" t="s">
        <v>59</v>
      </c>
      <c r="G20" s="18">
        <v>150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50</v>
      </c>
      <c r="S20" s="18"/>
      <c r="T20" s="18"/>
      <c r="U20" s="18"/>
      <c r="V20" s="64">
        <v>138</v>
      </c>
      <c r="W20" s="83">
        <f t="shared" si="0"/>
        <v>200</v>
      </c>
      <c r="X20" s="84">
        <f t="shared" si="1"/>
        <v>200</v>
      </c>
      <c r="Y20" s="85">
        <f t="shared" si="2"/>
        <v>2</v>
      </c>
    </row>
    <row r="21" spans="1:25" x14ac:dyDescent="0.3">
      <c r="A21" s="18">
        <v>19</v>
      </c>
      <c r="B21" s="17" t="s">
        <v>227</v>
      </c>
      <c r="C21" s="18">
        <v>2011</v>
      </c>
      <c r="D21" s="18">
        <v>2</v>
      </c>
      <c r="E21" s="17" t="s">
        <v>20</v>
      </c>
      <c r="F21" s="17" t="s">
        <v>247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v>80</v>
      </c>
      <c r="S21" s="18"/>
      <c r="T21" s="18"/>
      <c r="U21" s="18"/>
      <c r="V21" s="64">
        <v>190</v>
      </c>
      <c r="W21" s="83">
        <f t="shared" si="0"/>
        <v>80</v>
      </c>
      <c r="X21" s="84">
        <f t="shared" si="1"/>
        <v>190</v>
      </c>
      <c r="Y21" s="85">
        <f t="shared" si="2"/>
        <v>1</v>
      </c>
    </row>
    <row r="22" spans="1:25" x14ac:dyDescent="0.3">
      <c r="A22" s="18">
        <v>20</v>
      </c>
      <c r="B22" s="17" t="s">
        <v>225</v>
      </c>
      <c r="C22" s="18">
        <v>2010</v>
      </c>
      <c r="D22" s="18">
        <v>3</v>
      </c>
      <c r="E22" s="17" t="s">
        <v>20</v>
      </c>
      <c r="F22" s="17" t="s">
        <v>21</v>
      </c>
      <c r="G22" s="18">
        <v>150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>
        <v>29</v>
      </c>
      <c r="S22" s="18"/>
      <c r="T22" s="18"/>
      <c r="U22" s="18"/>
      <c r="V22" s="64">
        <v>115</v>
      </c>
      <c r="W22" s="83">
        <f t="shared" si="0"/>
        <v>179</v>
      </c>
      <c r="X22" s="84">
        <f t="shared" si="1"/>
        <v>179</v>
      </c>
      <c r="Y22" s="85">
        <f t="shared" si="2"/>
        <v>2</v>
      </c>
    </row>
    <row r="23" spans="1:25" x14ac:dyDescent="0.3">
      <c r="A23" s="18">
        <v>21</v>
      </c>
      <c r="B23" s="17" t="s">
        <v>408</v>
      </c>
      <c r="C23" s="18">
        <v>2011</v>
      </c>
      <c r="D23" s="18">
        <v>2</v>
      </c>
      <c r="E23" s="17" t="s">
        <v>20</v>
      </c>
      <c r="F23" s="17" t="s">
        <v>59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80</v>
      </c>
      <c r="S23" s="18"/>
      <c r="T23" s="18"/>
      <c r="U23" s="18"/>
      <c r="V23" s="64">
        <v>170</v>
      </c>
      <c r="W23" s="83">
        <f t="shared" si="0"/>
        <v>80</v>
      </c>
      <c r="X23" s="84">
        <f t="shared" si="1"/>
        <v>170</v>
      </c>
      <c r="Y23" s="85">
        <f t="shared" si="2"/>
        <v>1</v>
      </c>
    </row>
    <row r="24" spans="1:25" x14ac:dyDescent="0.3">
      <c r="A24" s="18">
        <v>22</v>
      </c>
      <c r="B24" s="17" t="s">
        <v>380</v>
      </c>
      <c r="C24" s="18">
        <v>2010</v>
      </c>
      <c r="D24" s="18">
        <v>3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60</v>
      </c>
      <c r="S24" s="18"/>
      <c r="T24" s="18"/>
      <c r="U24" s="18"/>
      <c r="V24" s="64">
        <v>158</v>
      </c>
      <c r="W24" s="83">
        <f t="shared" si="0"/>
        <v>60</v>
      </c>
      <c r="X24" s="84">
        <f t="shared" si="1"/>
        <v>158</v>
      </c>
      <c r="Y24" s="85">
        <f t="shared" si="2"/>
        <v>1</v>
      </c>
    </row>
    <row r="25" spans="1:25" x14ac:dyDescent="0.3">
      <c r="A25" s="18">
        <v>23</v>
      </c>
      <c r="B25" s="17" t="s">
        <v>363</v>
      </c>
      <c r="C25" s="18">
        <v>2008</v>
      </c>
      <c r="D25" s="18" t="s">
        <v>30</v>
      </c>
      <c r="E25" s="17" t="s">
        <v>20</v>
      </c>
      <c r="F25" s="21" t="s">
        <v>364</v>
      </c>
      <c r="G25" s="18">
        <v>150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142</v>
      </c>
      <c r="W25" s="83">
        <f t="shared" si="0"/>
        <v>150</v>
      </c>
      <c r="X25" s="84">
        <f t="shared" si="1"/>
        <v>150</v>
      </c>
      <c r="Y25" s="85">
        <f t="shared" si="2"/>
        <v>1</v>
      </c>
    </row>
    <row r="26" spans="1:25" x14ac:dyDescent="0.3">
      <c r="A26" s="18">
        <v>24</v>
      </c>
      <c r="B26" s="17" t="s">
        <v>177</v>
      </c>
      <c r="C26" s="18">
        <v>2006</v>
      </c>
      <c r="D26" s="18">
        <v>1</v>
      </c>
      <c r="E26" s="17" t="s">
        <v>20</v>
      </c>
      <c r="F26" s="17" t="s">
        <v>109</v>
      </c>
      <c r="G26" s="3">
        <v>150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4">
        <v>0</v>
      </c>
      <c r="W26" s="83">
        <f t="shared" si="0"/>
        <v>150</v>
      </c>
      <c r="X26" s="84">
        <f t="shared" si="1"/>
        <v>150</v>
      </c>
      <c r="Y26" s="85">
        <f t="shared" si="2"/>
        <v>1</v>
      </c>
    </row>
    <row r="27" spans="1:25" x14ac:dyDescent="0.3">
      <c r="A27" s="18">
        <v>25</v>
      </c>
      <c r="B27" s="17" t="s">
        <v>407</v>
      </c>
      <c r="C27" s="18">
        <v>2012</v>
      </c>
      <c r="D27" s="18" t="s">
        <v>19</v>
      </c>
      <c r="E27" s="17" t="s">
        <v>20</v>
      </c>
      <c r="F27" s="17" t="s">
        <v>21</v>
      </c>
      <c r="G27" s="18"/>
      <c r="H27" s="18"/>
      <c r="I27" s="18"/>
      <c r="J27" s="18"/>
      <c r="K27" s="18"/>
      <c r="L27" s="18"/>
      <c r="M27" s="18"/>
      <c r="N27" s="18"/>
      <c r="O27" s="18">
        <v>90</v>
      </c>
      <c r="P27" s="18"/>
      <c r="Q27" s="18"/>
      <c r="R27" s="18">
        <v>50</v>
      </c>
      <c r="S27" s="18"/>
      <c r="T27" s="18"/>
      <c r="U27" s="18"/>
      <c r="V27" s="64">
        <v>132</v>
      </c>
      <c r="W27" s="83">
        <f t="shared" si="0"/>
        <v>140</v>
      </c>
      <c r="X27" s="84">
        <f t="shared" si="1"/>
        <v>140</v>
      </c>
      <c r="Y27" s="85">
        <f t="shared" si="2"/>
        <v>2</v>
      </c>
    </row>
    <row r="28" spans="1:25" x14ac:dyDescent="0.3">
      <c r="A28" s="18">
        <v>26</v>
      </c>
      <c r="B28" s="17" t="s">
        <v>489</v>
      </c>
      <c r="C28" s="18">
        <v>2010</v>
      </c>
      <c r="D28" s="18">
        <v>3</v>
      </c>
      <c r="E28" s="17" t="s">
        <v>20</v>
      </c>
      <c r="F28" s="17" t="s">
        <v>476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>
        <v>60</v>
      </c>
      <c r="S28" s="18"/>
      <c r="T28" s="18"/>
      <c r="U28" s="18"/>
      <c r="V28" s="64">
        <v>138</v>
      </c>
      <c r="W28" s="83">
        <f t="shared" si="0"/>
        <v>60</v>
      </c>
      <c r="X28" s="84">
        <f t="shared" si="1"/>
        <v>138</v>
      </c>
      <c r="Y28" s="85">
        <f t="shared" si="2"/>
        <v>1</v>
      </c>
    </row>
    <row r="29" spans="1:25" x14ac:dyDescent="0.3">
      <c r="A29" s="18">
        <v>27</v>
      </c>
      <c r="B29" s="17" t="s">
        <v>406</v>
      </c>
      <c r="C29" s="18">
        <v>2011</v>
      </c>
      <c r="D29" s="18">
        <v>3</v>
      </c>
      <c r="E29" s="17" t="s">
        <v>20</v>
      </c>
      <c r="F29" s="17" t="s">
        <v>21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55</v>
      </c>
      <c r="S29" s="18"/>
      <c r="T29" s="18"/>
      <c r="U29" s="18"/>
      <c r="V29" s="64">
        <v>136</v>
      </c>
      <c r="W29" s="83">
        <f t="shared" si="0"/>
        <v>55</v>
      </c>
      <c r="X29" s="84">
        <f t="shared" si="1"/>
        <v>136</v>
      </c>
      <c r="Y29" s="85">
        <f t="shared" si="2"/>
        <v>1</v>
      </c>
    </row>
    <row r="30" spans="1:25" x14ac:dyDescent="0.3">
      <c r="A30" s="18">
        <v>28</v>
      </c>
      <c r="B30" s="17" t="s">
        <v>45</v>
      </c>
      <c r="C30" s="18">
        <v>1998</v>
      </c>
      <c r="D30" s="18">
        <v>1</v>
      </c>
      <c r="E30" s="17" t="s">
        <v>20</v>
      </c>
      <c r="F30" s="17" t="s">
        <v>33</v>
      </c>
      <c r="G30" s="3"/>
      <c r="H30" s="3"/>
      <c r="I30" s="3">
        <v>125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4">
        <v>0</v>
      </c>
      <c r="W30" s="83">
        <f t="shared" si="0"/>
        <v>125</v>
      </c>
      <c r="X30" s="84">
        <f t="shared" si="1"/>
        <v>125</v>
      </c>
      <c r="Y30" s="85">
        <f t="shared" si="2"/>
        <v>1</v>
      </c>
    </row>
    <row r="31" spans="1:25" x14ac:dyDescent="0.3">
      <c r="A31" s="18">
        <v>29</v>
      </c>
      <c r="B31" s="17" t="s">
        <v>686</v>
      </c>
      <c r="C31" s="18"/>
      <c r="D31" s="18"/>
      <c r="E31" s="17" t="s">
        <v>20</v>
      </c>
      <c r="F31" s="17"/>
      <c r="G31" s="18"/>
      <c r="H31" s="18"/>
      <c r="I31" s="18">
        <v>125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0</v>
      </c>
      <c r="W31" s="83">
        <f t="shared" si="0"/>
        <v>125</v>
      </c>
      <c r="X31" s="84">
        <f t="shared" si="1"/>
        <v>125</v>
      </c>
      <c r="Y31" s="85">
        <f t="shared" si="2"/>
        <v>1</v>
      </c>
    </row>
    <row r="32" spans="1:25" x14ac:dyDescent="0.3">
      <c r="A32" s="18">
        <v>30</v>
      </c>
      <c r="B32" s="17" t="s">
        <v>431</v>
      </c>
      <c r="C32" s="18">
        <v>2011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>
        <v>55</v>
      </c>
      <c r="S32" s="18"/>
      <c r="T32" s="18"/>
      <c r="U32" s="18"/>
      <c r="V32" s="64">
        <v>124</v>
      </c>
      <c r="W32" s="83">
        <f t="shared" si="0"/>
        <v>55</v>
      </c>
      <c r="X32" s="84">
        <f t="shared" si="1"/>
        <v>124</v>
      </c>
      <c r="Y32" s="85">
        <f t="shared" si="2"/>
        <v>1</v>
      </c>
    </row>
    <row r="33" spans="1:25" x14ac:dyDescent="0.3">
      <c r="A33" s="18">
        <v>31</v>
      </c>
      <c r="B33" s="17" t="s">
        <v>486</v>
      </c>
      <c r="C33" s="18">
        <v>2012</v>
      </c>
      <c r="D33" s="18" t="s">
        <v>19</v>
      </c>
      <c r="E33" s="17" t="s">
        <v>20</v>
      </c>
      <c r="F33" s="17" t="s">
        <v>476</v>
      </c>
      <c r="G33" s="18"/>
      <c r="H33" s="18"/>
      <c r="I33" s="18"/>
      <c r="J33" s="18"/>
      <c r="K33" s="18"/>
      <c r="L33" s="18"/>
      <c r="M33" s="18"/>
      <c r="N33" s="18"/>
      <c r="O33" s="18">
        <v>72</v>
      </c>
      <c r="P33" s="18"/>
      <c r="Q33" s="18"/>
      <c r="R33" s="18">
        <v>50</v>
      </c>
      <c r="S33" s="18"/>
      <c r="T33" s="18"/>
      <c r="U33" s="18"/>
      <c r="V33" s="64">
        <v>105</v>
      </c>
      <c r="W33" s="83">
        <f t="shared" si="0"/>
        <v>122</v>
      </c>
      <c r="X33" s="84">
        <f t="shared" si="1"/>
        <v>122</v>
      </c>
      <c r="Y33" s="85">
        <f t="shared" si="2"/>
        <v>2</v>
      </c>
    </row>
    <row r="34" spans="1:25" x14ac:dyDescent="0.3">
      <c r="A34" s="18">
        <v>32</v>
      </c>
      <c r="B34" s="17" t="s">
        <v>596</v>
      </c>
      <c r="C34" s="18">
        <v>2013</v>
      </c>
      <c r="D34" s="18" t="s">
        <v>19</v>
      </c>
      <c r="E34" s="17" t="s">
        <v>20</v>
      </c>
      <c r="F34" s="17" t="s">
        <v>540</v>
      </c>
      <c r="G34" s="18"/>
      <c r="H34" s="18"/>
      <c r="I34" s="18"/>
      <c r="J34" s="18"/>
      <c r="K34" s="18"/>
      <c r="L34" s="18"/>
      <c r="M34" s="18"/>
      <c r="N34" s="18"/>
      <c r="O34" s="18">
        <v>72</v>
      </c>
      <c r="P34" s="18"/>
      <c r="Q34" s="18"/>
      <c r="R34" s="18">
        <v>50</v>
      </c>
      <c r="S34" s="18"/>
      <c r="T34" s="18"/>
      <c r="U34" s="18"/>
      <c r="V34" s="64">
        <v>80</v>
      </c>
      <c r="W34" s="83">
        <f t="shared" si="0"/>
        <v>122</v>
      </c>
      <c r="X34" s="84">
        <f t="shared" si="1"/>
        <v>122</v>
      </c>
      <c r="Y34" s="85">
        <f t="shared" si="2"/>
        <v>2</v>
      </c>
    </row>
    <row r="35" spans="1:25" x14ac:dyDescent="0.3">
      <c r="A35" s="18">
        <v>33</v>
      </c>
      <c r="B35" s="17" t="s">
        <v>50</v>
      </c>
      <c r="C35" s="18">
        <v>1972</v>
      </c>
      <c r="D35" s="18">
        <v>2</v>
      </c>
      <c r="E35" s="17" t="s">
        <v>20</v>
      </c>
      <c r="F35" s="17"/>
      <c r="G35" s="3">
        <v>87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4">
        <v>113</v>
      </c>
      <c r="W35" s="83">
        <f t="shared" si="0"/>
        <v>87</v>
      </c>
      <c r="X35" s="84">
        <f t="shared" si="1"/>
        <v>113</v>
      </c>
      <c r="Y35" s="85">
        <f t="shared" si="2"/>
        <v>1</v>
      </c>
    </row>
    <row r="36" spans="1:25" x14ac:dyDescent="0.3">
      <c r="A36" s="18">
        <v>34</v>
      </c>
      <c r="B36" s="17" t="s">
        <v>475</v>
      </c>
      <c r="C36" s="18">
        <v>2011</v>
      </c>
      <c r="D36" s="18">
        <v>3</v>
      </c>
      <c r="E36" s="17" t="s">
        <v>20</v>
      </c>
      <c r="F36" s="17" t="s">
        <v>476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>
        <v>50</v>
      </c>
      <c r="S36" s="18"/>
      <c r="T36" s="18"/>
      <c r="U36" s="18"/>
      <c r="V36" s="64">
        <v>110</v>
      </c>
      <c r="W36" s="83">
        <f t="shared" si="0"/>
        <v>50</v>
      </c>
      <c r="X36" s="84">
        <f t="shared" si="1"/>
        <v>110</v>
      </c>
      <c r="Y36" s="85">
        <f t="shared" si="2"/>
        <v>1</v>
      </c>
    </row>
    <row r="37" spans="1:25" x14ac:dyDescent="0.3">
      <c r="A37" s="18">
        <v>35</v>
      </c>
      <c r="B37" s="17" t="s">
        <v>461</v>
      </c>
      <c r="C37" s="18">
        <v>1995</v>
      </c>
      <c r="D37" s="18">
        <v>1</v>
      </c>
      <c r="E37" s="17" t="s">
        <v>20</v>
      </c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100</v>
      </c>
      <c r="W37" s="83">
        <f t="shared" si="0"/>
        <v>0</v>
      </c>
      <c r="X37" s="84">
        <f t="shared" si="1"/>
        <v>100</v>
      </c>
      <c r="Y37" s="85">
        <f t="shared" si="2"/>
        <v>0</v>
      </c>
    </row>
    <row r="38" spans="1:25" x14ac:dyDescent="0.3">
      <c r="A38" s="18">
        <v>36</v>
      </c>
      <c r="B38" s="17" t="s">
        <v>470</v>
      </c>
      <c r="C38" s="18">
        <v>2011</v>
      </c>
      <c r="D38" s="18">
        <v>3</v>
      </c>
      <c r="E38" s="17" t="s">
        <v>20</v>
      </c>
      <c r="F38" s="17" t="s">
        <v>471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>
        <v>50</v>
      </c>
      <c r="S38" s="18"/>
      <c r="T38" s="18"/>
      <c r="U38" s="18"/>
      <c r="V38" s="64">
        <v>98</v>
      </c>
      <c r="W38" s="83">
        <f t="shared" si="0"/>
        <v>50</v>
      </c>
      <c r="X38" s="84">
        <f t="shared" si="1"/>
        <v>98</v>
      </c>
      <c r="Y38" s="85">
        <f t="shared" si="2"/>
        <v>1</v>
      </c>
    </row>
    <row r="39" spans="1:25" x14ac:dyDescent="0.3">
      <c r="A39" s="18">
        <v>37</v>
      </c>
      <c r="B39" s="17" t="s">
        <v>481</v>
      </c>
      <c r="C39" s="18">
        <v>2011</v>
      </c>
      <c r="D39" s="18">
        <v>3</v>
      </c>
      <c r="E39" s="17" t="s">
        <v>20</v>
      </c>
      <c r="F39" s="17" t="s">
        <v>482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>
        <v>29</v>
      </c>
      <c r="S39" s="18"/>
      <c r="T39" s="18"/>
      <c r="U39" s="18"/>
      <c r="V39" s="64">
        <v>98</v>
      </c>
      <c r="W39" s="83">
        <f t="shared" si="0"/>
        <v>29</v>
      </c>
      <c r="X39" s="84">
        <f t="shared" si="1"/>
        <v>98</v>
      </c>
      <c r="Y39" s="85">
        <f t="shared" si="2"/>
        <v>1</v>
      </c>
    </row>
    <row r="40" spans="1:25" x14ac:dyDescent="0.3">
      <c r="A40" s="18">
        <v>38</v>
      </c>
      <c r="B40" s="17" t="s">
        <v>206</v>
      </c>
      <c r="C40" s="18">
        <v>2009</v>
      </c>
      <c r="D40" s="18">
        <v>1</v>
      </c>
      <c r="E40" s="17" t="s">
        <v>366</v>
      </c>
      <c r="F40" s="17" t="s">
        <v>367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96</v>
      </c>
      <c r="W40" s="83">
        <f t="shared" si="0"/>
        <v>0</v>
      </c>
      <c r="X40" s="84">
        <f t="shared" si="1"/>
        <v>96</v>
      </c>
      <c r="Y40" s="85">
        <f t="shared" si="2"/>
        <v>0</v>
      </c>
    </row>
    <row r="41" spans="1:25" x14ac:dyDescent="0.3">
      <c r="A41" s="18">
        <v>39</v>
      </c>
      <c r="B41" s="17" t="s">
        <v>480</v>
      </c>
      <c r="C41" s="18">
        <v>2013</v>
      </c>
      <c r="D41" s="18" t="s">
        <v>19</v>
      </c>
      <c r="E41" s="17" t="s">
        <v>20</v>
      </c>
      <c r="F41" s="17" t="s">
        <v>141</v>
      </c>
      <c r="G41" s="18"/>
      <c r="H41" s="18"/>
      <c r="I41" s="18"/>
      <c r="J41" s="18"/>
      <c r="K41" s="18"/>
      <c r="L41" s="18"/>
      <c r="M41" s="18"/>
      <c r="N41" s="18"/>
      <c r="O41" s="18">
        <v>90</v>
      </c>
      <c r="P41" s="18"/>
      <c r="Q41" s="18"/>
      <c r="R41" s="18"/>
      <c r="S41" s="18"/>
      <c r="T41" s="18"/>
      <c r="U41" s="18"/>
      <c r="V41" s="64">
        <v>90</v>
      </c>
      <c r="W41" s="83">
        <f t="shared" si="0"/>
        <v>90</v>
      </c>
      <c r="X41" s="84">
        <f t="shared" si="1"/>
        <v>90</v>
      </c>
      <c r="Y41" s="85">
        <f t="shared" si="2"/>
        <v>1</v>
      </c>
    </row>
    <row r="42" spans="1:25" x14ac:dyDescent="0.3">
      <c r="A42" s="18">
        <v>40</v>
      </c>
      <c r="B42" s="17" t="s">
        <v>591</v>
      </c>
      <c r="C42" s="18">
        <v>2014</v>
      </c>
      <c r="D42" s="18" t="s">
        <v>19</v>
      </c>
      <c r="E42" s="17" t="s">
        <v>20</v>
      </c>
      <c r="F42" s="17" t="s">
        <v>540</v>
      </c>
      <c r="G42" s="18"/>
      <c r="H42" s="18"/>
      <c r="I42" s="18"/>
      <c r="J42" s="18"/>
      <c r="K42" s="18"/>
      <c r="L42" s="18"/>
      <c r="M42" s="18"/>
      <c r="N42" s="18"/>
      <c r="O42" s="18">
        <v>50</v>
      </c>
      <c r="P42" s="18"/>
      <c r="Q42" s="18"/>
      <c r="R42" s="18"/>
      <c r="S42" s="18"/>
      <c r="T42" s="18">
        <v>40</v>
      </c>
      <c r="U42" s="18"/>
      <c r="V42" s="64">
        <v>15</v>
      </c>
      <c r="W42" s="83">
        <f t="shared" si="0"/>
        <v>90</v>
      </c>
      <c r="X42" s="84">
        <f t="shared" si="1"/>
        <v>90</v>
      </c>
      <c r="Y42" s="85">
        <f t="shared" si="2"/>
        <v>2</v>
      </c>
    </row>
    <row r="43" spans="1:25" x14ac:dyDescent="0.3">
      <c r="A43" s="18">
        <v>41</v>
      </c>
      <c r="B43" s="17" t="s">
        <v>122</v>
      </c>
      <c r="C43" s="18">
        <v>2006</v>
      </c>
      <c r="D43" s="18" t="s">
        <v>19</v>
      </c>
      <c r="E43" s="17" t="s">
        <v>20</v>
      </c>
      <c r="F43" s="17" t="s">
        <v>59</v>
      </c>
      <c r="G43" s="3">
        <v>87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4">
        <v>0</v>
      </c>
      <c r="W43" s="83">
        <f t="shared" si="0"/>
        <v>87</v>
      </c>
      <c r="X43" s="84">
        <f t="shared" si="1"/>
        <v>87</v>
      </c>
      <c r="Y43" s="85">
        <f t="shared" si="2"/>
        <v>1</v>
      </c>
    </row>
    <row r="44" spans="1:25" x14ac:dyDescent="0.3">
      <c r="A44" s="18">
        <v>42</v>
      </c>
      <c r="B44" s="17" t="s">
        <v>134</v>
      </c>
      <c r="C44" s="18">
        <v>2005</v>
      </c>
      <c r="D44" s="18" t="s">
        <v>28</v>
      </c>
      <c r="E44" s="17" t="s">
        <v>20</v>
      </c>
      <c r="F44" s="17"/>
      <c r="G44" s="18">
        <v>87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0</v>
      </c>
      <c r="W44" s="83">
        <f t="shared" si="0"/>
        <v>87</v>
      </c>
      <c r="X44" s="84">
        <f t="shared" si="1"/>
        <v>87</v>
      </c>
      <c r="Y44" s="85">
        <f t="shared" si="2"/>
        <v>1</v>
      </c>
    </row>
    <row r="45" spans="1:25" x14ac:dyDescent="0.3">
      <c r="A45" s="18">
        <v>43</v>
      </c>
      <c r="B45" s="17" t="s">
        <v>369</v>
      </c>
      <c r="C45" s="18">
        <v>2010</v>
      </c>
      <c r="D45" s="18">
        <v>3</v>
      </c>
      <c r="E45" s="17" t="s">
        <v>20</v>
      </c>
      <c r="F45" s="17" t="s">
        <v>109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85</v>
      </c>
      <c r="W45" s="83">
        <f t="shared" si="0"/>
        <v>0</v>
      </c>
      <c r="X45" s="84">
        <f t="shared" si="1"/>
        <v>85</v>
      </c>
      <c r="Y45" s="85">
        <f t="shared" si="2"/>
        <v>0</v>
      </c>
    </row>
    <row r="46" spans="1:25" x14ac:dyDescent="0.3">
      <c r="A46" s="18">
        <v>44</v>
      </c>
      <c r="B46" s="17" t="s">
        <v>618</v>
      </c>
      <c r="C46" s="18">
        <v>2011</v>
      </c>
      <c r="D46" s="18" t="s">
        <v>115</v>
      </c>
      <c r="E46" s="17" t="s">
        <v>20</v>
      </c>
      <c r="F46" s="17" t="s">
        <v>580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>
        <v>29</v>
      </c>
      <c r="S46" s="18"/>
      <c r="T46" s="18"/>
      <c r="U46" s="18"/>
      <c r="V46" s="64">
        <v>85</v>
      </c>
      <c r="W46" s="83">
        <f t="shared" si="0"/>
        <v>29</v>
      </c>
      <c r="X46" s="84">
        <f t="shared" si="1"/>
        <v>85</v>
      </c>
      <c r="Y46" s="85">
        <f t="shared" si="2"/>
        <v>1</v>
      </c>
    </row>
    <row r="47" spans="1:25" x14ac:dyDescent="0.3">
      <c r="A47" s="18">
        <v>45</v>
      </c>
      <c r="B47" s="17" t="s">
        <v>217</v>
      </c>
      <c r="C47" s="18">
        <v>2010</v>
      </c>
      <c r="D47" s="18" t="s">
        <v>19</v>
      </c>
      <c r="E47" s="17" t="s">
        <v>35</v>
      </c>
      <c r="F47" s="17" t="s">
        <v>36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84</v>
      </c>
      <c r="W47" s="83">
        <f t="shared" si="0"/>
        <v>0</v>
      </c>
      <c r="X47" s="84">
        <f t="shared" si="1"/>
        <v>84</v>
      </c>
      <c r="Y47" s="85">
        <f t="shared" si="2"/>
        <v>0</v>
      </c>
    </row>
    <row r="48" spans="1:25" x14ac:dyDescent="0.3">
      <c r="A48" s="18">
        <v>46</v>
      </c>
      <c r="B48" s="17" t="s">
        <v>209</v>
      </c>
      <c r="C48" s="18">
        <v>2010</v>
      </c>
      <c r="D48" s="18" t="s">
        <v>19</v>
      </c>
      <c r="E48" s="17" t="s">
        <v>35</v>
      </c>
      <c r="F48" s="17" t="s">
        <v>36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84</v>
      </c>
      <c r="W48" s="83">
        <f t="shared" si="0"/>
        <v>0</v>
      </c>
      <c r="X48" s="84">
        <f t="shared" si="1"/>
        <v>84</v>
      </c>
      <c r="Y48" s="85">
        <f t="shared" si="2"/>
        <v>0</v>
      </c>
    </row>
    <row r="49" spans="1:25" x14ac:dyDescent="0.3">
      <c r="A49" s="18">
        <v>47</v>
      </c>
      <c r="B49" s="17" t="s">
        <v>619</v>
      </c>
      <c r="C49" s="18">
        <v>2012</v>
      </c>
      <c r="D49" s="18" t="s">
        <v>115</v>
      </c>
      <c r="E49" s="17" t="s">
        <v>20</v>
      </c>
      <c r="F49" s="17" t="s">
        <v>580</v>
      </c>
      <c r="G49" s="18"/>
      <c r="H49" s="18"/>
      <c r="I49" s="18"/>
      <c r="J49" s="18"/>
      <c r="K49" s="18"/>
      <c r="L49" s="18"/>
      <c r="M49" s="18"/>
      <c r="N49" s="18"/>
      <c r="O49" s="18">
        <v>45</v>
      </c>
      <c r="P49" s="18"/>
      <c r="Q49" s="18"/>
      <c r="R49" s="18"/>
      <c r="S49" s="18"/>
      <c r="T49" s="18"/>
      <c r="U49" s="18"/>
      <c r="V49" s="64">
        <v>68</v>
      </c>
      <c r="W49" s="83">
        <f t="shared" si="0"/>
        <v>45</v>
      </c>
      <c r="X49" s="84">
        <f t="shared" si="1"/>
        <v>68</v>
      </c>
      <c r="Y49" s="85">
        <f t="shared" si="2"/>
        <v>1</v>
      </c>
    </row>
    <row r="50" spans="1:25" x14ac:dyDescent="0.3">
      <c r="A50" s="18">
        <v>48</v>
      </c>
      <c r="B50" s="17" t="s">
        <v>584</v>
      </c>
      <c r="C50" s="18">
        <v>2013</v>
      </c>
      <c r="D50" s="18" t="s">
        <v>115</v>
      </c>
      <c r="E50" s="17" t="s">
        <v>20</v>
      </c>
      <c r="F50" s="17" t="s">
        <v>141</v>
      </c>
      <c r="G50" s="18"/>
      <c r="H50" s="18"/>
      <c r="I50" s="18"/>
      <c r="J50" s="18"/>
      <c r="K50" s="18"/>
      <c r="L50" s="18"/>
      <c r="M50" s="18"/>
      <c r="N50" s="18"/>
      <c r="O50" s="18">
        <v>54</v>
      </c>
      <c r="P50" s="18"/>
      <c r="Q50" s="18"/>
      <c r="R50" s="18"/>
      <c r="S50" s="18"/>
      <c r="T50" s="18"/>
      <c r="U50" s="18"/>
      <c r="V50" s="64">
        <v>50</v>
      </c>
      <c r="W50" s="83">
        <f t="shared" si="0"/>
        <v>54</v>
      </c>
      <c r="X50" s="84">
        <f t="shared" si="1"/>
        <v>54</v>
      </c>
      <c r="Y50" s="85">
        <f t="shared" si="2"/>
        <v>1</v>
      </c>
    </row>
    <row r="51" spans="1:25" x14ac:dyDescent="0.3">
      <c r="A51" s="18">
        <v>49</v>
      </c>
      <c r="B51" s="17" t="s">
        <v>593</v>
      </c>
      <c r="C51" s="18">
        <v>2013</v>
      </c>
      <c r="D51" s="18" t="s">
        <v>19</v>
      </c>
      <c r="E51" s="17" t="s">
        <v>20</v>
      </c>
      <c r="F51" s="17" t="s">
        <v>583</v>
      </c>
      <c r="G51" s="18"/>
      <c r="H51" s="18"/>
      <c r="I51" s="18"/>
      <c r="J51" s="18"/>
      <c r="K51" s="18"/>
      <c r="L51" s="18"/>
      <c r="M51" s="18"/>
      <c r="N51" s="18"/>
      <c r="O51" s="18">
        <v>54</v>
      </c>
      <c r="P51" s="18"/>
      <c r="Q51" s="18"/>
      <c r="R51" s="18"/>
      <c r="S51" s="18"/>
      <c r="T51" s="18"/>
      <c r="U51" s="18"/>
      <c r="V51" s="64">
        <v>40</v>
      </c>
      <c r="W51" s="83">
        <f t="shared" si="0"/>
        <v>54</v>
      </c>
      <c r="X51" s="84">
        <f t="shared" si="1"/>
        <v>54</v>
      </c>
      <c r="Y51" s="85">
        <f t="shared" si="2"/>
        <v>1</v>
      </c>
    </row>
    <row r="52" spans="1:25" x14ac:dyDescent="0.3">
      <c r="A52" s="18">
        <v>50</v>
      </c>
      <c r="B52" s="17" t="s">
        <v>374</v>
      </c>
      <c r="C52" s="18">
        <v>2009</v>
      </c>
      <c r="D52" s="18">
        <v>1</v>
      </c>
      <c r="E52" s="17" t="s">
        <v>20</v>
      </c>
      <c r="F52" s="17" t="s">
        <v>25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50</v>
      </c>
      <c r="W52" s="83">
        <f t="shared" si="0"/>
        <v>0</v>
      </c>
      <c r="X52" s="84">
        <f t="shared" si="1"/>
        <v>50</v>
      </c>
      <c r="Y52" s="85">
        <f t="shared" si="2"/>
        <v>0</v>
      </c>
    </row>
    <row r="53" spans="1:25" x14ac:dyDescent="0.3">
      <c r="A53" s="18">
        <v>51</v>
      </c>
      <c r="B53" s="17" t="s">
        <v>473</v>
      </c>
      <c r="C53" s="18">
        <v>2011</v>
      </c>
      <c r="D53" s="18" t="s">
        <v>19</v>
      </c>
      <c r="E53" s="17" t="s">
        <v>20</v>
      </c>
      <c r="F53" s="17" t="s">
        <v>474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50</v>
      </c>
      <c r="W53" s="83">
        <f t="shared" si="0"/>
        <v>0</v>
      </c>
      <c r="X53" s="84">
        <f t="shared" si="1"/>
        <v>50</v>
      </c>
      <c r="Y53" s="85">
        <f t="shared" si="2"/>
        <v>0</v>
      </c>
    </row>
    <row r="54" spans="1:25" x14ac:dyDescent="0.3">
      <c r="A54" s="18">
        <v>52</v>
      </c>
      <c r="B54" s="17" t="s">
        <v>434</v>
      </c>
      <c r="C54" s="18">
        <v>2011</v>
      </c>
      <c r="D54" s="18" t="s">
        <v>19</v>
      </c>
      <c r="E54" s="17" t="s">
        <v>20</v>
      </c>
      <c r="F54" s="17" t="s">
        <v>21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50</v>
      </c>
      <c r="W54" s="83">
        <f t="shared" si="0"/>
        <v>0</v>
      </c>
      <c r="X54" s="84">
        <f t="shared" si="1"/>
        <v>50</v>
      </c>
      <c r="Y54" s="85">
        <f t="shared" si="2"/>
        <v>0</v>
      </c>
    </row>
    <row r="55" spans="1:25" x14ac:dyDescent="0.3">
      <c r="A55" s="18">
        <v>53</v>
      </c>
      <c r="B55" s="17" t="s">
        <v>376</v>
      </c>
      <c r="C55" s="18">
        <v>2011</v>
      </c>
      <c r="D55" s="18" t="s">
        <v>19</v>
      </c>
      <c r="E55" s="17" t="s">
        <v>20</v>
      </c>
      <c r="F55" s="17" t="s">
        <v>21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>
        <v>50</v>
      </c>
      <c r="S55" s="18"/>
      <c r="T55" s="18"/>
      <c r="U55" s="18"/>
      <c r="V55" s="64">
        <v>48</v>
      </c>
      <c r="W55" s="83">
        <f t="shared" si="0"/>
        <v>50</v>
      </c>
      <c r="X55" s="84">
        <f t="shared" si="1"/>
        <v>50</v>
      </c>
      <c r="Y55" s="85">
        <f t="shared" si="2"/>
        <v>1</v>
      </c>
    </row>
    <row r="56" spans="1:25" x14ac:dyDescent="0.3">
      <c r="A56" s="18">
        <v>54</v>
      </c>
      <c r="B56" s="17" t="s">
        <v>598</v>
      </c>
      <c r="C56" s="18">
        <v>2013</v>
      </c>
      <c r="D56" s="18" t="s">
        <v>19</v>
      </c>
      <c r="E56" s="17" t="s">
        <v>20</v>
      </c>
      <c r="F56" s="17" t="s">
        <v>540</v>
      </c>
      <c r="G56" s="18"/>
      <c r="H56" s="18"/>
      <c r="I56" s="18"/>
      <c r="J56" s="18"/>
      <c r="K56" s="18"/>
      <c r="L56" s="18"/>
      <c r="M56" s="18"/>
      <c r="N56" s="18"/>
      <c r="O56" s="18">
        <v>50</v>
      </c>
      <c r="P56" s="18"/>
      <c r="Q56" s="18"/>
      <c r="R56" s="18"/>
      <c r="S56" s="18"/>
      <c r="T56" s="18"/>
      <c r="U56" s="18"/>
      <c r="V56" s="64">
        <v>25</v>
      </c>
      <c r="W56" s="83">
        <f t="shared" si="0"/>
        <v>50</v>
      </c>
      <c r="X56" s="84">
        <f t="shared" si="1"/>
        <v>50</v>
      </c>
      <c r="Y56" s="85">
        <f t="shared" si="2"/>
        <v>1</v>
      </c>
    </row>
    <row r="57" spans="1:25" x14ac:dyDescent="0.3">
      <c r="A57" s="18">
        <v>55</v>
      </c>
      <c r="B57" s="17" t="s">
        <v>579</v>
      </c>
      <c r="C57" s="18">
        <v>2014</v>
      </c>
      <c r="D57" s="18" t="s">
        <v>115</v>
      </c>
      <c r="E57" s="17" t="s">
        <v>20</v>
      </c>
      <c r="F57" s="17" t="s">
        <v>580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>
        <v>50</v>
      </c>
      <c r="U57" s="18"/>
      <c r="V57" s="64">
        <v>25</v>
      </c>
      <c r="W57" s="83">
        <f t="shared" si="0"/>
        <v>50</v>
      </c>
      <c r="X57" s="84">
        <f t="shared" si="1"/>
        <v>50</v>
      </c>
      <c r="Y57" s="85">
        <f t="shared" si="2"/>
        <v>1</v>
      </c>
    </row>
    <row r="58" spans="1:25" x14ac:dyDescent="0.3">
      <c r="A58" s="18">
        <v>56</v>
      </c>
      <c r="B58" s="17" t="s">
        <v>586</v>
      </c>
      <c r="C58" s="18">
        <v>2014</v>
      </c>
      <c r="D58" s="18" t="s">
        <v>19</v>
      </c>
      <c r="E58" s="17" t="s">
        <v>20</v>
      </c>
      <c r="F58" s="17" t="s">
        <v>580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>
        <v>50</v>
      </c>
      <c r="U58" s="18"/>
      <c r="V58" s="64">
        <v>25</v>
      </c>
      <c r="W58" s="83">
        <f t="shared" si="0"/>
        <v>50</v>
      </c>
      <c r="X58" s="84">
        <f t="shared" si="1"/>
        <v>50</v>
      </c>
      <c r="Y58" s="85">
        <f t="shared" si="2"/>
        <v>1</v>
      </c>
    </row>
    <row r="59" spans="1:25" x14ac:dyDescent="0.3">
      <c r="A59" s="18">
        <v>57</v>
      </c>
      <c r="B59" s="17" t="s">
        <v>630</v>
      </c>
      <c r="C59" s="18">
        <v>2012</v>
      </c>
      <c r="D59" s="18" t="s">
        <v>115</v>
      </c>
      <c r="E59" s="17" t="s">
        <v>20</v>
      </c>
      <c r="F59" s="17" t="s">
        <v>59</v>
      </c>
      <c r="G59" s="17"/>
      <c r="H59" s="18"/>
      <c r="I59" s="18"/>
      <c r="J59" s="18"/>
      <c r="K59" s="18"/>
      <c r="L59" s="18"/>
      <c r="M59" s="18"/>
      <c r="N59" s="18"/>
      <c r="O59" s="18">
        <v>45</v>
      </c>
      <c r="P59" s="18"/>
      <c r="Q59" s="18"/>
      <c r="R59" s="18"/>
      <c r="S59" s="18"/>
      <c r="T59" s="18"/>
      <c r="U59" s="18"/>
      <c r="V59" s="64">
        <v>23</v>
      </c>
      <c r="W59" s="83">
        <f t="shared" si="0"/>
        <v>45</v>
      </c>
      <c r="X59" s="84">
        <f t="shared" si="1"/>
        <v>45</v>
      </c>
      <c r="Y59" s="85">
        <f t="shared" si="2"/>
        <v>1</v>
      </c>
    </row>
    <row r="60" spans="1:25" x14ac:dyDescent="0.3">
      <c r="A60" s="18">
        <v>58</v>
      </c>
      <c r="B60" s="17" t="s">
        <v>634</v>
      </c>
      <c r="C60" s="18">
        <v>2012</v>
      </c>
      <c r="D60" s="18" t="s">
        <v>115</v>
      </c>
      <c r="E60" s="17" t="s">
        <v>20</v>
      </c>
      <c r="F60" s="17" t="s">
        <v>615</v>
      </c>
      <c r="G60" s="18"/>
      <c r="H60" s="18"/>
      <c r="I60" s="18"/>
      <c r="J60" s="18"/>
      <c r="K60" s="18"/>
      <c r="L60" s="18"/>
      <c r="M60" s="18"/>
      <c r="N60" s="18"/>
      <c r="O60" s="18">
        <v>45</v>
      </c>
      <c r="P60" s="18"/>
      <c r="Q60" s="18"/>
      <c r="R60" s="18"/>
      <c r="S60" s="18"/>
      <c r="T60" s="18"/>
      <c r="U60" s="18"/>
      <c r="V60" s="64">
        <v>23</v>
      </c>
      <c r="W60" s="83">
        <f t="shared" si="0"/>
        <v>45</v>
      </c>
      <c r="X60" s="84">
        <f t="shared" si="1"/>
        <v>45</v>
      </c>
      <c r="Y60" s="85">
        <f t="shared" si="2"/>
        <v>1</v>
      </c>
    </row>
    <row r="61" spans="1:25" x14ac:dyDescent="0.3">
      <c r="A61" s="18">
        <v>59</v>
      </c>
      <c r="B61" s="17" t="s">
        <v>672</v>
      </c>
      <c r="C61" s="18">
        <v>2012</v>
      </c>
      <c r="D61" s="18" t="s">
        <v>19</v>
      </c>
      <c r="E61" s="17" t="s">
        <v>20</v>
      </c>
      <c r="F61" s="17" t="s">
        <v>540</v>
      </c>
      <c r="G61" s="18"/>
      <c r="H61" s="18"/>
      <c r="I61" s="18"/>
      <c r="J61" s="18"/>
      <c r="K61" s="18"/>
      <c r="L61" s="18"/>
      <c r="M61" s="18"/>
      <c r="N61" s="18"/>
      <c r="O61" s="18">
        <v>45</v>
      </c>
      <c r="P61" s="18"/>
      <c r="Q61" s="18"/>
      <c r="R61" s="18"/>
      <c r="S61" s="18"/>
      <c r="T61" s="18"/>
      <c r="U61" s="18"/>
      <c r="V61" s="64">
        <v>0</v>
      </c>
      <c r="W61" s="83">
        <f t="shared" si="0"/>
        <v>45</v>
      </c>
      <c r="X61" s="84">
        <f t="shared" si="1"/>
        <v>45</v>
      </c>
      <c r="Y61" s="85">
        <f t="shared" si="2"/>
        <v>1</v>
      </c>
    </row>
    <row r="62" spans="1:25" x14ac:dyDescent="0.3">
      <c r="A62" s="18">
        <v>60</v>
      </c>
      <c r="B62" s="17" t="s">
        <v>539</v>
      </c>
      <c r="C62" s="18">
        <v>2012</v>
      </c>
      <c r="D62" s="18" t="s">
        <v>19</v>
      </c>
      <c r="E62" s="17" t="s">
        <v>20</v>
      </c>
      <c r="F62" s="17" t="s">
        <v>540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64">
        <v>40</v>
      </c>
      <c r="W62" s="83">
        <f t="shared" si="0"/>
        <v>0</v>
      </c>
      <c r="X62" s="84">
        <f t="shared" si="1"/>
        <v>40</v>
      </c>
      <c r="Y62" s="85">
        <f t="shared" si="2"/>
        <v>0</v>
      </c>
    </row>
    <row r="63" spans="1:25" x14ac:dyDescent="0.3">
      <c r="A63" s="18">
        <v>61</v>
      </c>
      <c r="B63" s="17" t="s">
        <v>479</v>
      </c>
      <c r="C63" s="18">
        <v>2011</v>
      </c>
      <c r="D63" s="18" t="s">
        <v>19</v>
      </c>
      <c r="E63" s="17" t="s">
        <v>20</v>
      </c>
      <c r="F63" s="17" t="s">
        <v>474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40</v>
      </c>
      <c r="W63" s="83">
        <f t="shared" si="0"/>
        <v>0</v>
      </c>
      <c r="X63" s="84">
        <f t="shared" si="1"/>
        <v>40</v>
      </c>
      <c r="Y63" s="85">
        <f t="shared" si="2"/>
        <v>0</v>
      </c>
    </row>
    <row r="64" spans="1:25" x14ac:dyDescent="0.3">
      <c r="A64" s="18">
        <v>62</v>
      </c>
      <c r="B64" s="17" t="s">
        <v>565</v>
      </c>
      <c r="C64" s="18">
        <v>2012</v>
      </c>
      <c r="D64" s="18" t="s">
        <v>19</v>
      </c>
      <c r="E64" s="17" t="s">
        <v>20</v>
      </c>
      <c r="F64" s="17" t="s">
        <v>109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40</v>
      </c>
      <c r="W64" s="83">
        <f t="shared" si="0"/>
        <v>0</v>
      </c>
      <c r="X64" s="84">
        <f t="shared" si="1"/>
        <v>40</v>
      </c>
      <c r="Y64" s="85">
        <f t="shared" si="2"/>
        <v>0</v>
      </c>
    </row>
    <row r="65" spans="1:25" x14ac:dyDescent="0.3">
      <c r="A65" s="18">
        <v>63</v>
      </c>
      <c r="B65" s="17" t="s">
        <v>582</v>
      </c>
      <c r="C65" s="18">
        <v>2014</v>
      </c>
      <c r="D65" s="18" t="s">
        <v>19</v>
      </c>
      <c r="E65" s="17" t="s">
        <v>20</v>
      </c>
      <c r="F65" s="17" t="s">
        <v>583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>
        <v>40</v>
      </c>
      <c r="U65" s="18"/>
      <c r="V65" s="64">
        <v>30</v>
      </c>
      <c r="W65" s="83">
        <f t="shared" si="0"/>
        <v>40</v>
      </c>
      <c r="X65" s="84">
        <f t="shared" si="1"/>
        <v>40</v>
      </c>
      <c r="Y65" s="85">
        <f t="shared" si="2"/>
        <v>1</v>
      </c>
    </row>
    <row r="66" spans="1:25" x14ac:dyDescent="0.3">
      <c r="A66" s="18">
        <v>64</v>
      </c>
      <c r="B66" s="17" t="s">
        <v>628</v>
      </c>
      <c r="C66" s="18">
        <v>2010</v>
      </c>
      <c r="D66" s="18" t="s">
        <v>115</v>
      </c>
      <c r="E66" s="17" t="s">
        <v>20</v>
      </c>
      <c r="F66" s="17" t="s">
        <v>25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35</v>
      </c>
      <c r="W66" s="83">
        <f t="shared" si="0"/>
        <v>0</v>
      </c>
      <c r="X66" s="84">
        <f t="shared" si="1"/>
        <v>35</v>
      </c>
      <c r="Y66" s="85">
        <f t="shared" si="2"/>
        <v>0</v>
      </c>
    </row>
    <row r="67" spans="1:25" x14ac:dyDescent="0.3">
      <c r="A67" s="18">
        <v>65</v>
      </c>
      <c r="B67" s="17" t="s">
        <v>592</v>
      </c>
      <c r="C67" s="18">
        <v>2013</v>
      </c>
      <c r="D67" s="18" t="s">
        <v>19</v>
      </c>
      <c r="E67" s="17" t="s">
        <v>20</v>
      </c>
      <c r="F67" s="17" t="s">
        <v>583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30</v>
      </c>
      <c r="W67" s="83">
        <f t="shared" ref="W67:W130" si="3">IF(COUNT(G67:U67)&gt;2,LARGE(G67:U67,1)+LARGE(G67:U67,2),SUM(G67:U67))</f>
        <v>0</v>
      </c>
      <c r="X67" s="84">
        <f t="shared" ref="X67:X130" si="4">IF(W67&gt;V67,W67,V67)</f>
        <v>30</v>
      </c>
      <c r="Y67" s="85">
        <f t="shared" ref="Y67:Y130" si="5">COUNT(G67:U67)</f>
        <v>0</v>
      </c>
    </row>
    <row r="68" spans="1:25" x14ac:dyDescent="0.3">
      <c r="A68" s="18">
        <v>66</v>
      </c>
      <c r="B68" s="17" t="s">
        <v>597</v>
      </c>
      <c r="C68" s="18">
        <v>2014</v>
      </c>
      <c r="D68" s="18" t="s">
        <v>19</v>
      </c>
      <c r="E68" s="17" t="s">
        <v>20</v>
      </c>
      <c r="F68" s="17" t="s">
        <v>580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>
        <v>30</v>
      </c>
      <c r="U68" s="18"/>
      <c r="V68" s="64">
        <v>25</v>
      </c>
      <c r="W68" s="83">
        <f t="shared" si="3"/>
        <v>30</v>
      </c>
      <c r="X68" s="84">
        <f t="shared" si="4"/>
        <v>30</v>
      </c>
      <c r="Y68" s="85">
        <f t="shared" si="5"/>
        <v>1</v>
      </c>
    </row>
    <row r="69" spans="1:25" x14ac:dyDescent="0.3">
      <c r="A69" s="18">
        <v>67</v>
      </c>
      <c r="B69" s="80" t="s">
        <v>691</v>
      </c>
      <c r="C69" s="18">
        <v>2014</v>
      </c>
      <c r="D69" s="18" t="s">
        <v>19</v>
      </c>
      <c r="E69" s="17" t="s">
        <v>20</v>
      </c>
      <c r="F69" s="17" t="s">
        <v>580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>
        <v>30</v>
      </c>
      <c r="U69" s="18"/>
      <c r="V69" s="64">
        <v>0</v>
      </c>
      <c r="W69" s="83">
        <f t="shared" si="3"/>
        <v>30</v>
      </c>
      <c r="X69" s="84">
        <f t="shared" si="4"/>
        <v>30</v>
      </c>
      <c r="Y69" s="85">
        <f t="shared" si="5"/>
        <v>1</v>
      </c>
    </row>
    <row r="70" spans="1:25" x14ac:dyDescent="0.3">
      <c r="A70" s="18">
        <v>68</v>
      </c>
      <c r="B70" s="17" t="s">
        <v>371</v>
      </c>
      <c r="C70" s="18">
        <v>2010</v>
      </c>
      <c r="D70" s="18" t="s">
        <v>19</v>
      </c>
      <c r="E70" s="17" t="s">
        <v>20</v>
      </c>
      <c r="F70" s="17" t="s">
        <v>25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29</v>
      </c>
      <c r="W70" s="83">
        <f t="shared" si="3"/>
        <v>0</v>
      </c>
      <c r="X70" s="84">
        <f t="shared" si="4"/>
        <v>29</v>
      </c>
      <c r="Y70" s="85">
        <f t="shared" si="5"/>
        <v>0</v>
      </c>
    </row>
    <row r="71" spans="1:25" x14ac:dyDescent="0.3">
      <c r="A71" s="18">
        <v>69</v>
      </c>
      <c r="B71" s="17" t="s">
        <v>492</v>
      </c>
      <c r="C71" s="18">
        <v>2009</v>
      </c>
      <c r="D71" s="18" t="s">
        <v>19</v>
      </c>
      <c r="E71" s="17" t="s">
        <v>20</v>
      </c>
      <c r="F71" s="17" t="s">
        <v>482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29</v>
      </c>
      <c r="W71" s="83">
        <f t="shared" si="3"/>
        <v>0</v>
      </c>
      <c r="X71" s="84">
        <f t="shared" si="4"/>
        <v>29</v>
      </c>
      <c r="Y71" s="85">
        <f t="shared" si="5"/>
        <v>0</v>
      </c>
    </row>
    <row r="72" spans="1:25" x14ac:dyDescent="0.3">
      <c r="A72" s="18">
        <v>70</v>
      </c>
      <c r="B72" s="17" t="s">
        <v>494</v>
      </c>
      <c r="C72" s="18">
        <v>2009</v>
      </c>
      <c r="D72" s="18" t="s">
        <v>19</v>
      </c>
      <c r="E72" s="17" t="s">
        <v>20</v>
      </c>
      <c r="F72" s="17" t="s">
        <v>482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29</v>
      </c>
      <c r="W72" s="83">
        <f t="shared" si="3"/>
        <v>0</v>
      </c>
      <c r="X72" s="84">
        <f t="shared" si="4"/>
        <v>29</v>
      </c>
      <c r="Y72" s="85">
        <f t="shared" si="5"/>
        <v>0</v>
      </c>
    </row>
    <row r="73" spans="1:25" x14ac:dyDescent="0.3">
      <c r="A73" s="18">
        <v>71</v>
      </c>
      <c r="B73" s="17" t="s">
        <v>566</v>
      </c>
      <c r="C73" s="18">
        <v>2011</v>
      </c>
      <c r="D73" s="18" t="s">
        <v>115</v>
      </c>
      <c r="E73" s="17" t="s">
        <v>20</v>
      </c>
      <c r="F73" s="17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>
        <v>29</v>
      </c>
      <c r="S73" s="18"/>
      <c r="T73" s="18"/>
      <c r="U73" s="18"/>
      <c r="V73" s="64">
        <v>23</v>
      </c>
      <c r="W73" s="83">
        <f t="shared" si="3"/>
        <v>29</v>
      </c>
      <c r="X73" s="84">
        <f t="shared" si="4"/>
        <v>29</v>
      </c>
      <c r="Y73" s="85">
        <f t="shared" si="5"/>
        <v>1</v>
      </c>
    </row>
    <row r="74" spans="1:25" x14ac:dyDescent="0.3">
      <c r="A74" s="18">
        <v>72</v>
      </c>
      <c r="B74" s="17" t="s">
        <v>404</v>
      </c>
      <c r="C74" s="18">
        <v>2010</v>
      </c>
      <c r="D74" s="18" t="s">
        <v>19</v>
      </c>
      <c r="E74" s="17" t="s">
        <v>20</v>
      </c>
      <c r="F74" s="17" t="s">
        <v>141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v>29</v>
      </c>
      <c r="S74" s="18"/>
      <c r="T74" s="18"/>
      <c r="U74" s="18"/>
      <c r="V74" s="64">
        <v>0</v>
      </c>
      <c r="W74" s="83">
        <f t="shared" si="3"/>
        <v>29</v>
      </c>
      <c r="X74" s="84">
        <f t="shared" si="4"/>
        <v>29</v>
      </c>
      <c r="Y74" s="85">
        <f t="shared" si="5"/>
        <v>1</v>
      </c>
    </row>
    <row r="75" spans="1:25" x14ac:dyDescent="0.3">
      <c r="A75" s="18">
        <v>73</v>
      </c>
      <c r="B75" s="17" t="s">
        <v>588</v>
      </c>
      <c r="C75" s="18">
        <v>2013</v>
      </c>
      <c r="D75" s="18" t="s">
        <v>115</v>
      </c>
      <c r="E75" s="17" t="s">
        <v>20</v>
      </c>
      <c r="F75" s="17" t="s">
        <v>109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28</v>
      </c>
      <c r="W75" s="83">
        <f t="shared" si="3"/>
        <v>0</v>
      </c>
      <c r="X75" s="84">
        <f t="shared" si="4"/>
        <v>28</v>
      </c>
      <c r="Y75" s="85">
        <f t="shared" si="5"/>
        <v>0</v>
      </c>
    </row>
    <row r="76" spans="1:25" x14ac:dyDescent="0.3">
      <c r="A76" s="18">
        <v>74</v>
      </c>
      <c r="B76" s="17" t="s">
        <v>599</v>
      </c>
      <c r="C76" s="18">
        <v>2013</v>
      </c>
      <c r="D76" s="18" t="s">
        <v>19</v>
      </c>
      <c r="E76" s="17" t="s">
        <v>20</v>
      </c>
      <c r="F76" s="17" t="s">
        <v>109</v>
      </c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64">
        <v>28</v>
      </c>
      <c r="W76" s="83">
        <f t="shared" si="3"/>
        <v>0</v>
      </c>
      <c r="X76" s="84">
        <f t="shared" si="4"/>
        <v>28</v>
      </c>
      <c r="Y76" s="85">
        <f t="shared" si="5"/>
        <v>0</v>
      </c>
    </row>
    <row r="77" spans="1:25" x14ac:dyDescent="0.3">
      <c r="A77" s="18">
        <v>75</v>
      </c>
      <c r="B77" s="17" t="s">
        <v>637</v>
      </c>
      <c r="C77" s="18">
        <v>2014</v>
      </c>
      <c r="D77" s="18" t="s">
        <v>19</v>
      </c>
      <c r="E77" s="17" t="s">
        <v>20</v>
      </c>
      <c r="F77" s="17" t="s">
        <v>615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>
        <v>28</v>
      </c>
      <c r="U77" s="18"/>
      <c r="V77" s="64">
        <v>0</v>
      </c>
      <c r="W77" s="83">
        <f t="shared" si="3"/>
        <v>28</v>
      </c>
      <c r="X77" s="84">
        <f t="shared" si="4"/>
        <v>28</v>
      </c>
      <c r="Y77" s="85">
        <f t="shared" si="5"/>
        <v>1</v>
      </c>
    </row>
    <row r="78" spans="1:25" x14ac:dyDescent="0.3">
      <c r="A78" s="18">
        <v>76</v>
      </c>
      <c r="B78" s="17" t="s">
        <v>693</v>
      </c>
      <c r="C78" s="18">
        <v>2015</v>
      </c>
      <c r="D78" s="18" t="s">
        <v>19</v>
      </c>
      <c r="E78" s="17" t="s">
        <v>20</v>
      </c>
      <c r="F78" s="17" t="s">
        <v>540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>
        <v>28</v>
      </c>
      <c r="U78" s="18"/>
      <c r="V78" s="64">
        <v>0</v>
      </c>
      <c r="W78" s="83">
        <f t="shared" si="3"/>
        <v>28</v>
      </c>
      <c r="X78" s="84">
        <f t="shared" si="4"/>
        <v>28</v>
      </c>
      <c r="Y78" s="85">
        <f t="shared" si="5"/>
        <v>1</v>
      </c>
    </row>
    <row r="79" spans="1:25" x14ac:dyDescent="0.3">
      <c r="A79" s="18">
        <v>77</v>
      </c>
      <c r="B79" s="17" t="s">
        <v>594</v>
      </c>
      <c r="C79" s="18">
        <v>2013</v>
      </c>
      <c r="D79" s="18" t="s">
        <v>19</v>
      </c>
      <c r="E79" s="17" t="s">
        <v>20</v>
      </c>
      <c r="F79" s="17" t="s">
        <v>580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25</v>
      </c>
      <c r="W79" s="83">
        <f t="shared" si="3"/>
        <v>0</v>
      </c>
      <c r="X79" s="84">
        <f t="shared" si="4"/>
        <v>25</v>
      </c>
      <c r="Y79" s="85">
        <f t="shared" si="5"/>
        <v>0</v>
      </c>
    </row>
    <row r="80" spans="1:25" x14ac:dyDescent="0.3">
      <c r="A80" s="18">
        <v>78</v>
      </c>
      <c r="B80" s="17" t="s">
        <v>595</v>
      </c>
      <c r="C80" s="18">
        <v>2013</v>
      </c>
      <c r="D80" s="18" t="s">
        <v>19</v>
      </c>
      <c r="E80" s="17" t="s">
        <v>20</v>
      </c>
      <c r="F80" s="17" t="s">
        <v>580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25</v>
      </c>
      <c r="W80" s="83">
        <f t="shared" si="3"/>
        <v>0</v>
      </c>
      <c r="X80" s="84">
        <f t="shared" si="4"/>
        <v>25</v>
      </c>
      <c r="Y80" s="85">
        <f t="shared" si="5"/>
        <v>0</v>
      </c>
    </row>
    <row r="81" spans="1:25" x14ac:dyDescent="0.3">
      <c r="A81" s="18">
        <v>79</v>
      </c>
      <c r="B81" s="17" t="s">
        <v>600</v>
      </c>
      <c r="C81" s="18">
        <v>2014</v>
      </c>
      <c r="D81" s="18" t="s">
        <v>19</v>
      </c>
      <c r="E81" s="17" t="s">
        <v>20</v>
      </c>
      <c r="F81" s="17" t="s">
        <v>540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25</v>
      </c>
      <c r="W81" s="83">
        <f t="shared" si="3"/>
        <v>0</v>
      </c>
      <c r="X81" s="84">
        <f t="shared" si="4"/>
        <v>25</v>
      </c>
      <c r="Y81" s="85">
        <f t="shared" si="5"/>
        <v>0</v>
      </c>
    </row>
    <row r="82" spans="1:25" x14ac:dyDescent="0.3">
      <c r="A82" s="18">
        <v>80</v>
      </c>
      <c r="B82" s="17" t="s">
        <v>601</v>
      </c>
      <c r="C82" s="18">
        <v>2013</v>
      </c>
      <c r="D82" s="18" t="s">
        <v>19</v>
      </c>
      <c r="E82" s="17" t="s">
        <v>20</v>
      </c>
      <c r="F82" s="17" t="s">
        <v>580</v>
      </c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64">
        <v>25</v>
      </c>
      <c r="W82" s="83">
        <f t="shared" si="3"/>
        <v>0</v>
      </c>
      <c r="X82" s="84">
        <f t="shared" si="4"/>
        <v>25</v>
      </c>
      <c r="Y82" s="85">
        <f t="shared" si="5"/>
        <v>0</v>
      </c>
    </row>
    <row r="83" spans="1:25" x14ac:dyDescent="0.3">
      <c r="A83" s="18">
        <v>81</v>
      </c>
      <c r="B83" s="17" t="s">
        <v>536</v>
      </c>
      <c r="C83" s="18">
        <v>2012</v>
      </c>
      <c r="D83" s="18" t="s">
        <v>115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64">
        <v>23</v>
      </c>
      <c r="W83" s="83">
        <f t="shared" si="3"/>
        <v>0</v>
      </c>
      <c r="X83" s="84">
        <f t="shared" si="4"/>
        <v>23</v>
      </c>
      <c r="Y83" s="85">
        <f t="shared" si="5"/>
        <v>0</v>
      </c>
    </row>
    <row r="84" spans="1:25" x14ac:dyDescent="0.3">
      <c r="A84" s="18">
        <v>82</v>
      </c>
      <c r="B84" s="17" t="s">
        <v>433</v>
      </c>
      <c r="C84" s="18">
        <v>2011</v>
      </c>
      <c r="D84" s="18" t="s">
        <v>19</v>
      </c>
      <c r="E84" s="17" t="s">
        <v>20</v>
      </c>
      <c r="F84" s="17" t="s">
        <v>109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23</v>
      </c>
      <c r="W84" s="83">
        <f t="shared" si="3"/>
        <v>0</v>
      </c>
      <c r="X84" s="84">
        <f t="shared" si="4"/>
        <v>23</v>
      </c>
      <c r="Y84" s="85">
        <f t="shared" si="5"/>
        <v>0</v>
      </c>
    </row>
    <row r="85" spans="1:25" x14ac:dyDescent="0.3">
      <c r="A85" s="18">
        <v>83</v>
      </c>
      <c r="B85" s="17" t="s">
        <v>485</v>
      </c>
      <c r="C85" s="18">
        <v>2011</v>
      </c>
      <c r="D85" s="18" t="s">
        <v>19</v>
      </c>
      <c r="E85" s="17" t="s">
        <v>20</v>
      </c>
      <c r="F85" s="17" t="s">
        <v>474</v>
      </c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23</v>
      </c>
      <c r="W85" s="83">
        <f t="shared" si="3"/>
        <v>0</v>
      </c>
      <c r="X85" s="84">
        <f t="shared" si="4"/>
        <v>23</v>
      </c>
      <c r="Y85" s="85">
        <f t="shared" si="5"/>
        <v>0</v>
      </c>
    </row>
    <row r="86" spans="1:25" x14ac:dyDescent="0.3">
      <c r="A86" s="18">
        <v>84</v>
      </c>
      <c r="B86" s="17" t="s">
        <v>631</v>
      </c>
      <c r="C86" s="18">
        <v>2012</v>
      </c>
      <c r="D86" s="18" t="s">
        <v>19</v>
      </c>
      <c r="E86" s="17" t="s">
        <v>20</v>
      </c>
      <c r="F86" s="17" t="s">
        <v>59</v>
      </c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23</v>
      </c>
      <c r="W86" s="83">
        <f t="shared" si="3"/>
        <v>0</v>
      </c>
      <c r="X86" s="84">
        <f t="shared" si="4"/>
        <v>23</v>
      </c>
      <c r="Y86" s="85">
        <f t="shared" si="5"/>
        <v>0</v>
      </c>
    </row>
    <row r="87" spans="1:25" x14ac:dyDescent="0.3">
      <c r="A87" s="18">
        <v>85</v>
      </c>
      <c r="B87" s="17" t="s">
        <v>568</v>
      </c>
      <c r="C87" s="18">
        <v>2013</v>
      </c>
      <c r="D87" s="18" t="s">
        <v>115</v>
      </c>
      <c r="E87" s="17" t="s">
        <v>20</v>
      </c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15</v>
      </c>
      <c r="W87" s="83">
        <f t="shared" si="3"/>
        <v>0</v>
      </c>
      <c r="X87" s="84">
        <f t="shared" si="4"/>
        <v>15</v>
      </c>
      <c r="Y87" s="85">
        <f t="shared" si="5"/>
        <v>0</v>
      </c>
    </row>
    <row r="88" spans="1:25" x14ac:dyDescent="0.3">
      <c r="A88" s="18">
        <v>86</v>
      </c>
      <c r="B88" s="17" t="s">
        <v>569</v>
      </c>
      <c r="C88" s="18">
        <v>2013</v>
      </c>
      <c r="D88" s="18" t="s">
        <v>115</v>
      </c>
      <c r="E88" s="17" t="s">
        <v>20</v>
      </c>
      <c r="F88" s="17" t="s">
        <v>109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15</v>
      </c>
      <c r="W88" s="83">
        <f t="shared" si="3"/>
        <v>0</v>
      </c>
      <c r="X88" s="84">
        <f t="shared" si="4"/>
        <v>15</v>
      </c>
      <c r="Y88" s="85">
        <f t="shared" si="5"/>
        <v>0</v>
      </c>
    </row>
    <row r="89" spans="1:25" x14ac:dyDescent="0.3">
      <c r="A89" s="18">
        <v>87</v>
      </c>
      <c r="B89" s="17" t="s">
        <v>587</v>
      </c>
      <c r="C89" s="18">
        <v>2013</v>
      </c>
      <c r="D89" s="18" t="s">
        <v>115</v>
      </c>
      <c r="E89" s="17" t="s">
        <v>20</v>
      </c>
      <c r="F89" s="17" t="s">
        <v>109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15</v>
      </c>
      <c r="W89" s="83">
        <f t="shared" si="3"/>
        <v>0</v>
      </c>
      <c r="X89" s="84">
        <f t="shared" si="4"/>
        <v>15</v>
      </c>
      <c r="Y89" s="85">
        <f t="shared" si="5"/>
        <v>0</v>
      </c>
    </row>
    <row r="90" spans="1:25" x14ac:dyDescent="0.3">
      <c r="A90" s="18">
        <v>88</v>
      </c>
      <c r="B90" s="17" t="s">
        <v>589</v>
      </c>
      <c r="C90" s="18">
        <v>2014</v>
      </c>
      <c r="D90" s="18" t="s">
        <v>19</v>
      </c>
      <c r="E90" s="17" t="s">
        <v>20</v>
      </c>
      <c r="F90" s="17" t="s">
        <v>40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15</v>
      </c>
      <c r="W90" s="83">
        <f t="shared" si="3"/>
        <v>0</v>
      </c>
      <c r="X90" s="84">
        <f t="shared" si="4"/>
        <v>15</v>
      </c>
      <c r="Y90" s="85">
        <f t="shared" si="5"/>
        <v>0</v>
      </c>
    </row>
    <row r="91" spans="1:25" x14ac:dyDescent="0.3">
      <c r="A91" s="18">
        <v>89</v>
      </c>
      <c r="B91" s="17" t="s">
        <v>590</v>
      </c>
      <c r="C91" s="18">
        <v>2013</v>
      </c>
      <c r="D91" s="18" t="s">
        <v>115</v>
      </c>
      <c r="E91" s="17" t="s">
        <v>20</v>
      </c>
      <c r="F91" s="17" t="s">
        <v>109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15</v>
      </c>
      <c r="W91" s="83">
        <f t="shared" si="3"/>
        <v>0</v>
      </c>
      <c r="X91" s="84">
        <f t="shared" si="4"/>
        <v>15</v>
      </c>
      <c r="Y91" s="85">
        <f t="shared" si="5"/>
        <v>0</v>
      </c>
    </row>
    <row r="92" spans="1:25" x14ac:dyDescent="0.3">
      <c r="A92" s="18">
        <v>90</v>
      </c>
      <c r="B92" s="17" t="s">
        <v>129</v>
      </c>
      <c r="C92" s="18">
        <v>2006</v>
      </c>
      <c r="D92" s="18" t="s">
        <v>22</v>
      </c>
      <c r="E92" s="17" t="s">
        <v>20</v>
      </c>
      <c r="F92" s="17" t="s">
        <v>142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3">
      <c r="A93" s="18">
        <v>91</v>
      </c>
      <c r="B93" s="17" t="s">
        <v>127</v>
      </c>
      <c r="C93" s="18">
        <v>2007</v>
      </c>
      <c r="D93" s="18">
        <v>1</v>
      </c>
      <c r="E93" s="17" t="s">
        <v>20</v>
      </c>
      <c r="F93" s="17" t="s">
        <v>109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3">
      <c r="A94" s="18">
        <v>92</v>
      </c>
      <c r="B94" s="17" t="s">
        <v>422</v>
      </c>
      <c r="C94" s="18">
        <v>1976</v>
      </c>
      <c r="D94" s="18" t="s">
        <v>22</v>
      </c>
      <c r="E94" s="17" t="s">
        <v>20</v>
      </c>
      <c r="F94" s="17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3">
      <c r="A95" s="18">
        <v>93</v>
      </c>
      <c r="B95" s="17" t="s">
        <v>39</v>
      </c>
      <c r="C95" s="18">
        <v>1994</v>
      </c>
      <c r="D95" s="18">
        <v>2</v>
      </c>
      <c r="E95" s="17" t="s">
        <v>20</v>
      </c>
      <c r="F95" s="17" t="s">
        <v>40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3">
      <c r="A96" s="18">
        <v>94</v>
      </c>
      <c r="B96" s="17" t="s">
        <v>246</v>
      </c>
      <c r="C96" s="18">
        <v>2010</v>
      </c>
      <c r="D96" s="18" t="s">
        <v>19</v>
      </c>
      <c r="E96" s="17" t="s">
        <v>20</v>
      </c>
      <c r="F96" s="17" t="s">
        <v>247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64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3">
      <c r="A97" s="18">
        <v>95</v>
      </c>
      <c r="B97" s="17" t="s">
        <v>174</v>
      </c>
      <c r="C97" s="18">
        <v>2007</v>
      </c>
      <c r="D97" s="18">
        <v>2</v>
      </c>
      <c r="E97" s="17" t="s">
        <v>20</v>
      </c>
      <c r="F97" s="17" t="s">
        <v>109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3">
      <c r="A98" s="18">
        <v>96</v>
      </c>
      <c r="B98" s="17" t="s">
        <v>171</v>
      </c>
      <c r="C98" s="18">
        <v>2006</v>
      </c>
      <c r="D98" s="18">
        <v>1</v>
      </c>
      <c r="E98" s="17" t="s">
        <v>20</v>
      </c>
      <c r="F98" s="17" t="s">
        <v>21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3">
      <c r="A99" s="18">
        <v>97</v>
      </c>
      <c r="B99" s="17" t="s">
        <v>478</v>
      </c>
      <c r="C99" s="18">
        <v>2012</v>
      </c>
      <c r="D99" s="18" t="s">
        <v>19</v>
      </c>
      <c r="E99" s="17" t="s">
        <v>20</v>
      </c>
      <c r="F99" s="17" t="s">
        <v>476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3">
      <c r="A100" s="18">
        <v>98</v>
      </c>
      <c r="B100" s="17" t="s">
        <v>378</v>
      </c>
      <c r="C100" s="18">
        <v>2011</v>
      </c>
      <c r="D100" s="18" t="s">
        <v>19</v>
      </c>
      <c r="E100" s="17" t="s">
        <v>20</v>
      </c>
      <c r="F100" s="17" t="s">
        <v>21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3">
      <c r="A101" s="18">
        <v>99</v>
      </c>
      <c r="B101" s="17" t="s">
        <v>487</v>
      </c>
      <c r="C101" s="18">
        <v>2012</v>
      </c>
      <c r="D101" s="18" t="s">
        <v>19</v>
      </c>
      <c r="E101" s="17" t="s">
        <v>20</v>
      </c>
      <c r="F101" s="17" t="s">
        <v>476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3">
      <c r="A102" s="18">
        <v>100</v>
      </c>
      <c r="B102" s="17" t="s">
        <v>535</v>
      </c>
      <c r="C102" s="18">
        <v>2013</v>
      </c>
      <c r="D102" s="18" t="s">
        <v>115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3">
      <c r="A103" s="18">
        <v>101</v>
      </c>
      <c r="B103" s="17" t="s">
        <v>524</v>
      </c>
      <c r="C103" s="18">
        <v>2009</v>
      </c>
      <c r="D103" s="18" t="s">
        <v>19</v>
      </c>
      <c r="E103" s="17" t="s">
        <v>20</v>
      </c>
      <c r="F103" s="17" t="s">
        <v>523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3">
      <c r="A104" s="18">
        <v>102</v>
      </c>
      <c r="B104" s="17" t="s">
        <v>537</v>
      </c>
      <c r="C104" s="18">
        <v>2012</v>
      </c>
      <c r="D104" s="18" t="s">
        <v>115</v>
      </c>
      <c r="E104" s="17" t="s">
        <v>20</v>
      </c>
      <c r="F104" s="17" t="s">
        <v>109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3">
      <c r="A105" s="18">
        <v>103</v>
      </c>
      <c r="B105" s="17" t="s">
        <v>538</v>
      </c>
      <c r="C105" s="18">
        <v>2012</v>
      </c>
      <c r="D105" s="18" t="s">
        <v>115</v>
      </c>
      <c r="E105" s="17" t="s">
        <v>20</v>
      </c>
      <c r="F105" s="17" t="s">
        <v>109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3">
      <c r="A106" s="18">
        <v>104</v>
      </c>
      <c r="B106" s="17" t="s">
        <v>55</v>
      </c>
      <c r="C106" s="18">
        <v>1987</v>
      </c>
      <c r="D106" s="18" t="s">
        <v>22</v>
      </c>
      <c r="E106" s="17" t="s">
        <v>20</v>
      </c>
      <c r="F106" s="1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3">
      <c r="A107" s="18">
        <v>105</v>
      </c>
      <c r="B107" s="17" t="s">
        <v>464</v>
      </c>
      <c r="C107" s="18">
        <v>1994</v>
      </c>
      <c r="D107" s="18" t="s">
        <v>22</v>
      </c>
      <c r="E107" s="17" t="s">
        <v>20</v>
      </c>
      <c r="F107" s="17" t="s">
        <v>141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3">
      <c r="A108" s="18">
        <v>106</v>
      </c>
      <c r="B108" s="17" t="s">
        <v>285</v>
      </c>
      <c r="C108" s="18">
        <v>1983</v>
      </c>
      <c r="D108" s="18" t="s">
        <v>38</v>
      </c>
      <c r="E108" s="17" t="s">
        <v>20</v>
      </c>
      <c r="F108" s="17" t="s">
        <v>286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3">
      <c r="A109" s="18">
        <v>107</v>
      </c>
      <c r="B109" s="17" t="s">
        <v>48</v>
      </c>
      <c r="C109" s="18">
        <v>1983</v>
      </c>
      <c r="D109" s="18" t="s">
        <v>38</v>
      </c>
      <c r="E109" s="17" t="s">
        <v>20</v>
      </c>
      <c r="F109" s="17" t="s">
        <v>286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3">
      <c r="A110" s="18">
        <v>108</v>
      </c>
      <c r="B110" s="17" t="s">
        <v>463</v>
      </c>
      <c r="C110" s="18">
        <v>2002</v>
      </c>
      <c r="D110" s="18" t="s">
        <v>22</v>
      </c>
      <c r="E110" s="17" t="s">
        <v>20</v>
      </c>
      <c r="F110" s="17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64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3">
      <c r="A111" s="18">
        <v>109</v>
      </c>
      <c r="B111" s="17" t="s">
        <v>138</v>
      </c>
      <c r="C111" s="18">
        <v>2004</v>
      </c>
      <c r="D111" s="18" t="s">
        <v>22</v>
      </c>
      <c r="E111" s="17" t="s">
        <v>20</v>
      </c>
      <c r="F111" s="17" t="s">
        <v>109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64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3">
      <c r="A112" s="18">
        <v>110</v>
      </c>
      <c r="B112" s="17" t="s">
        <v>42</v>
      </c>
      <c r="C112" s="18">
        <v>1987</v>
      </c>
      <c r="D112" s="18">
        <v>1</v>
      </c>
      <c r="E112" s="17" t="s">
        <v>20</v>
      </c>
      <c r="F112" s="1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3">
      <c r="A113" s="18">
        <v>111</v>
      </c>
      <c r="B113" s="21" t="s">
        <v>421</v>
      </c>
      <c r="C113" s="18">
        <v>1973</v>
      </c>
      <c r="D113" s="18" t="s">
        <v>19</v>
      </c>
      <c r="E113" s="17" t="s">
        <v>20</v>
      </c>
      <c r="F113" s="17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64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3">
      <c r="A114" s="18">
        <v>112</v>
      </c>
      <c r="B114" s="17" t="s">
        <v>236</v>
      </c>
      <c r="C114" s="18">
        <v>2009</v>
      </c>
      <c r="D114" s="18" t="s">
        <v>19</v>
      </c>
      <c r="E114" s="17" t="s">
        <v>20</v>
      </c>
      <c r="F114" s="17" t="s">
        <v>59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3">
      <c r="A115" s="18">
        <v>113</v>
      </c>
      <c r="B115" s="17" t="s">
        <v>136</v>
      </c>
      <c r="C115" s="18">
        <v>2005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64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3">
      <c r="A116" s="18">
        <v>114</v>
      </c>
      <c r="B116" s="17" t="s">
        <v>137</v>
      </c>
      <c r="C116" s="18">
        <v>2004</v>
      </c>
      <c r="D116" s="18" t="s">
        <v>28</v>
      </c>
      <c r="E116" s="17" t="s">
        <v>20</v>
      </c>
      <c r="F116" s="17" t="s">
        <v>141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3">
      <c r="A117" s="18">
        <v>115</v>
      </c>
      <c r="B117" s="17" t="s">
        <v>224</v>
      </c>
      <c r="C117" s="18">
        <v>2010</v>
      </c>
      <c r="D117" s="18">
        <v>3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3">
      <c r="A118" s="18">
        <v>116</v>
      </c>
      <c r="B118" s="17" t="s">
        <v>402</v>
      </c>
      <c r="C118" s="18">
        <v>2010</v>
      </c>
      <c r="D118" s="18" t="s">
        <v>19</v>
      </c>
      <c r="E118" s="17" t="s">
        <v>20</v>
      </c>
      <c r="F118" s="17" t="s">
        <v>25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3">
      <c r="A119" s="18">
        <v>117</v>
      </c>
      <c r="B119" s="17" t="s">
        <v>453</v>
      </c>
      <c r="C119" s="18">
        <v>2011</v>
      </c>
      <c r="D119" s="18" t="s">
        <v>454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3">
      <c r="A120" s="18">
        <v>118</v>
      </c>
      <c r="B120" s="17" t="s">
        <v>216</v>
      </c>
      <c r="C120" s="18">
        <v>2007</v>
      </c>
      <c r="D120" s="18" t="s">
        <v>28</v>
      </c>
      <c r="E120" s="17" t="s">
        <v>35</v>
      </c>
      <c r="F120" s="17" t="s">
        <v>157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3">
      <c r="A121" s="18">
        <v>119</v>
      </c>
      <c r="B121" s="17" t="s">
        <v>321</v>
      </c>
      <c r="C121" s="18">
        <v>2005</v>
      </c>
      <c r="D121" s="18" t="s">
        <v>19</v>
      </c>
      <c r="E121" s="17" t="s">
        <v>20</v>
      </c>
      <c r="F121" s="17" t="s">
        <v>141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64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3">
      <c r="A122" s="18">
        <v>120</v>
      </c>
      <c r="B122" s="17" t="s">
        <v>208</v>
      </c>
      <c r="C122" s="18">
        <v>2007</v>
      </c>
      <c r="D122" s="18" t="s">
        <v>28</v>
      </c>
      <c r="E122" s="17" t="s">
        <v>35</v>
      </c>
      <c r="F122" s="17" t="s">
        <v>157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3">
      <c r="A123" s="18">
        <v>121</v>
      </c>
      <c r="B123" s="17" t="s">
        <v>226</v>
      </c>
      <c r="C123" s="18">
        <v>2008</v>
      </c>
      <c r="D123" s="18" t="s">
        <v>19</v>
      </c>
      <c r="E123" s="17" t="s">
        <v>20</v>
      </c>
      <c r="F123" s="17" t="s">
        <v>59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3">
      <c r="A124" s="18">
        <v>122</v>
      </c>
      <c r="B124" s="17" t="s">
        <v>472</v>
      </c>
      <c r="C124" s="18">
        <v>2007</v>
      </c>
      <c r="D124" s="18" t="s">
        <v>115</v>
      </c>
      <c r="E124" s="17" t="s">
        <v>20</v>
      </c>
      <c r="F124" s="17" t="s">
        <v>21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3">
      <c r="A125" s="18">
        <v>123</v>
      </c>
      <c r="B125" s="17" t="s">
        <v>230</v>
      </c>
      <c r="C125" s="18">
        <v>2009</v>
      </c>
      <c r="D125" s="18" t="s">
        <v>19</v>
      </c>
      <c r="E125" s="17" t="s">
        <v>20</v>
      </c>
      <c r="F125" s="17" t="s">
        <v>21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3">
      <c r="A126" s="18">
        <v>124</v>
      </c>
      <c r="B126" s="17" t="s">
        <v>427</v>
      </c>
      <c r="C126" s="18">
        <v>2011</v>
      </c>
      <c r="D126" s="18" t="s">
        <v>19</v>
      </c>
      <c r="E126" s="17" t="s">
        <v>20</v>
      </c>
      <c r="F126" s="17" t="s">
        <v>247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3">
      <c r="A127" s="18">
        <v>125</v>
      </c>
      <c r="B127" s="17" t="s">
        <v>436</v>
      </c>
      <c r="C127" s="18">
        <v>2011</v>
      </c>
      <c r="D127" s="18" t="s">
        <v>19</v>
      </c>
      <c r="E127" s="17" t="s">
        <v>20</v>
      </c>
      <c r="F127" s="17" t="s">
        <v>141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3">
      <c r="A128" s="18">
        <v>126</v>
      </c>
      <c r="B128" s="17" t="s">
        <v>27</v>
      </c>
      <c r="C128" s="18">
        <v>2004</v>
      </c>
      <c r="D128" s="18">
        <v>2</v>
      </c>
      <c r="E128" s="17" t="s">
        <v>20</v>
      </c>
      <c r="F128" s="17" t="s">
        <v>21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3">
      <c r="A129" s="18">
        <v>127</v>
      </c>
      <c r="B129" s="17" t="s">
        <v>243</v>
      </c>
      <c r="C129" s="18">
        <v>2009</v>
      </c>
      <c r="D129" s="18" t="s">
        <v>19</v>
      </c>
      <c r="E129" s="17" t="s">
        <v>20</v>
      </c>
      <c r="F129" s="17" t="s">
        <v>141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3">
      <c r="A130" s="18">
        <v>128</v>
      </c>
      <c r="B130" s="17" t="s">
        <v>29</v>
      </c>
      <c r="C130" s="18">
        <v>2002</v>
      </c>
      <c r="D130" s="18">
        <v>3</v>
      </c>
      <c r="E130" s="17" t="s">
        <v>20</v>
      </c>
      <c r="F130" s="17" t="s">
        <v>21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3">
      <c r="A131" s="18">
        <v>129</v>
      </c>
      <c r="B131" s="17" t="s">
        <v>158</v>
      </c>
      <c r="C131" s="18">
        <v>2002</v>
      </c>
      <c r="D131" s="18">
        <v>1</v>
      </c>
      <c r="E131" s="17" t="s">
        <v>20</v>
      </c>
      <c r="F131" s="17" t="s">
        <v>40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3">
      <c r="A132" s="18">
        <v>130</v>
      </c>
      <c r="B132" s="17" t="s">
        <v>353</v>
      </c>
      <c r="C132" s="18">
        <v>1971</v>
      </c>
      <c r="D132" s="18">
        <v>1</v>
      </c>
      <c r="E132" s="17" t="s">
        <v>354</v>
      </c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64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3">
      <c r="A133" s="18">
        <v>131</v>
      </c>
      <c r="B133" s="17" t="s">
        <v>178</v>
      </c>
      <c r="C133" s="18">
        <v>2007</v>
      </c>
      <c r="D133" s="18" t="s">
        <v>28</v>
      </c>
      <c r="E133" s="17" t="s">
        <v>20</v>
      </c>
      <c r="F133" s="17" t="s">
        <v>179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3">
      <c r="A134" s="18">
        <v>132</v>
      </c>
      <c r="B134" s="17" t="s">
        <v>32</v>
      </c>
      <c r="C134" s="18">
        <v>1993</v>
      </c>
      <c r="D134" s="18">
        <v>1</v>
      </c>
      <c r="E134" s="17" t="s">
        <v>20</v>
      </c>
      <c r="F134" s="17" t="s">
        <v>33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3">
      <c r="A135" s="18">
        <v>133</v>
      </c>
      <c r="B135" s="17" t="s">
        <v>56</v>
      </c>
      <c r="C135" s="18">
        <v>2003</v>
      </c>
      <c r="D135" s="18">
        <v>1</v>
      </c>
      <c r="E135" s="17" t="s">
        <v>35</v>
      </c>
      <c r="F135" s="17" t="s">
        <v>36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3">
      <c r="A136" s="18">
        <v>134</v>
      </c>
      <c r="B136" s="17" t="s">
        <v>162</v>
      </c>
      <c r="C136" s="18">
        <v>2004</v>
      </c>
      <c r="D136" s="18">
        <v>3</v>
      </c>
      <c r="E136" s="17" t="s">
        <v>35</v>
      </c>
      <c r="F136" s="17" t="s">
        <v>36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3">
      <c r="A137" s="18">
        <v>135</v>
      </c>
      <c r="B137" s="17" t="s">
        <v>139</v>
      </c>
      <c r="C137" s="18">
        <v>2004</v>
      </c>
      <c r="D137" s="18">
        <v>3</v>
      </c>
      <c r="E137" s="17" t="s">
        <v>20</v>
      </c>
      <c r="F137" s="17" t="s">
        <v>109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3">
      <c r="A138" s="18">
        <v>136</v>
      </c>
      <c r="B138" s="17" t="s">
        <v>124</v>
      </c>
      <c r="C138" s="18">
        <v>2004</v>
      </c>
      <c r="D138" s="18" t="s">
        <v>30</v>
      </c>
      <c r="E138" s="17" t="s">
        <v>20</v>
      </c>
      <c r="F138" s="17" t="s">
        <v>109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3">
      <c r="A139" s="18">
        <v>137</v>
      </c>
      <c r="B139" s="17" t="s">
        <v>180</v>
      </c>
      <c r="C139" s="18">
        <v>2007</v>
      </c>
      <c r="D139" s="18" t="s">
        <v>19</v>
      </c>
      <c r="E139" s="17" t="s">
        <v>20</v>
      </c>
      <c r="F139" s="17" t="s">
        <v>21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3">
      <c r="A140" s="18">
        <v>138</v>
      </c>
      <c r="B140" s="17" t="s">
        <v>348</v>
      </c>
      <c r="C140" s="18">
        <v>2007</v>
      </c>
      <c r="D140" s="18" t="s">
        <v>19</v>
      </c>
      <c r="E140" s="17" t="s">
        <v>20</v>
      </c>
      <c r="F140" s="17" t="s">
        <v>141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3">
      <c r="A141" s="18">
        <v>139</v>
      </c>
      <c r="B141" s="17" t="s">
        <v>415</v>
      </c>
      <c r="C141" s="18">
        <v>2007</v>
      </c>
      <c r="D141" s="18" t="s">
        <v>19</v>
      </c>
      <c r="E141" s="17" t="s">
        <v>20</v>
      </c>
      <c r="F141" s="17" t="s">
        <v>141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3">
      <c r="A142" s="18">
        <v>140</v>
      </c>
      <c r="B142" s="17" t="s">
        <v>238</v>
      </c>
      <c r="C142" s="18">
        <v>2008</v>
      </c>
      <c r="D142" s="18" t="s">
        <v>115</v>
      </c>
      <c r="E142" s="17" t="s">
        <v>20</v>
      </c>
      <c r="F142" s="17" t="s">
        <v>109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3">
      <c r="A143" s="18">
        <v>141</v>
      </c>
      <c r="B143" s="17" t="s">
        <v>241</v>
      </c>
      <c r="C143" s="18">
        <v>2008</v>
      </c>
      <c r="D143" s="18" t="s">
        <v>19</v>
      </c>
      <c r="E143" s="17" t="s">
        <v>20</v>
      </c>
      <c r="F143" s="17" t="s">
        <v>141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3">
      <c r="A144" s="18">
        <v>142</v>
      </c>
      <c r="B144" s="17" t="s">
        <v>414</v>
      </c>
      <c r="C144" s="18">
        <v>2008</v>
      </c>
      <c r="D144" s="18" t="s">
        <v>19</v>
      </c>
      <c r="E144" s="17" t="s">
        <v>20</v>
      </c>
      <c r="F144" s="17" t="s">
        <v>247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3">
      <c r="A145" s="18">
        <v>143</v>
      </c>
      <c r="B145" s="17" t="s">
        <v>41</v>
      </c>
      <c r="C145" s="18">
        <v>1995</v>
      </c>
      <c r="D145" s="18" t="s">
        <v>22</v>
      </c>
      <c r="E145" s="17" t="s">
        <v>20</v>
      </c>
      <c r="F145" s="17" t="s">
        <v>36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3">
      <c r="A146" s="18">
        <v>144</v>
      </c>
      <c r="B146" s="17" t="s">
        <v>44</v>
      </c>
      <c r="C146" s="18">
        <v>1996</v>
      </c>
      <c r="D146" s="18">
        <v>3</v>
      </c>
      <c r="E146" s="17" t="s">
        <v>20</v>
      </c>
      <c r="F146" s="17" t="s">
        <v>33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3">
      <c r="A147" s="18">
        <v>145</v>
      </c>
      <c r="B147" s="17" t="s">
        <v>134</v>
      </c>
      <c r="C147" s="18">
        <v>2005</v>
      </c>
      <c r="D147" s="18" t="s">
        <v>28</v>
      </c>
      <c r="E147" s="17" t="s">
        <v>20</v>
      </c>
      <c r="F147" s="17" t="s">
        <v>21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3">
      <c r="A148" s="18">
        <v>146</v>
      </c>
      <c r="B148" s="17" t="s">
        <v>52</v>
      </c>
      <c r="C148" s="18">
        <v>2003</v>
      </c>
      <c r="D148" s="18" t="s">
        <v>30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3">
      <c r="A149" s="18">
        <v>147</v>
      </c>
      <c r="B149" s="17" t="s">
        <v>212</v>
      </c>
      <c r="C149" s="18">
        <v>2006</v>
      </c>
      <c r="D149" s="18">
        <v>3</v>
      </c>
      <c r="E149" s="17" t="s">
        <v>35</v>
      </c>
      <c r="F149" s="17" t="s">
        <v>36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3">
      <c r="A150" s="18">
        <v>148</v>
      </c>
      <c r="B150" s="17" t="s">
        <v>218</v>
      </c>
      <c r="C150" s="18">
        <v>2009</v>
      </c>
      <c r="D150" s="18" t="s">
        <v>28</v>
      </c>
      <c r="E150" s="17" t="s">
        <v>35</v>
      </c>
      <c r="F150" s="17" t="s">
        <v>36</v>
      </c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3">
      <c r="A151" s="18">
        <v>149</v>
      </c>
      <c r="B151" s="17" t="s">
        <v>135</v>
      </c>
      <c r="C151" s="18">
        <v>2005</v>
      </c>
      <c r="D151" s="18" t="s">
        <v>19</v>
      </c>
      <c r="E151" s="17" t="s">
        <v>20</v>
      </c>
      <c r="F151" s="17" t="s">
        <v>21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64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3">
      <c r="A152" s="18">
        <v>150</v>
      </c>
      <c r="B152" s="17" t="s">
        <v>322</v>
      </c>
      <c r="C152" s="18">
        <v>2006</v>
      </c>
      <c r="D152" s="18" t="s">
        <v>19</v>
      </c>
      <c r="E152" s="17" t="s">
        <v>20</v>
      </c>
      <c r="F152" s="17" t="s">
        <v>59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64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3">
      <c r="A153" s="18">
        <v>151</v>
      </c>
      <c r="B153" s="17" t="s">
        <v>342</v>
      </c>
      <c r="C153" s="18">
        <v>2006</v>
      </c>
      <c r="D153" s="18" t="s">
        <v>115</v>
      </c>
      <c r="E153" s="17" t="s">
        <v>20</v>
      </c>
      <c r="F153" s="17" t="s">
        <v>21</v>
      </c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3">
      <c r="A154" s="18">
        <v>152</v>
      </c>
      <c r="B154" s="17" t="s">
        <v>123</v>
      </c>
      <c r="C154" s="18">
        <v>2005</v>
      </c>
      <c r="D154" s="18" t="s">
        <v>28</v>
      </c>
      <c r="E154" s="17" t="s">
        <v>20</v>
      </c>
      <c r="F154" s="17" t="s">
        <v>21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64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3">
      <c r="A155" s="18">
        <v>153</v>
      </c>
      <c r="B155" s="17" t="s">
        <v>215</v>
      </c>
      <c r="C155" s="18">
        <v>2007</v>
      </c>
      <c r="D155" s="18" t="s">
        <v>28</v>
      </c>
      <c r="E155" s="17" t="s">
        <v>35</v>
      </c>
      <c r="F155" s="17" t="s">
        <v>157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3">
      <c r="A156" s="18">
        <v>154</v>
      </c>
      <c r="B156" s="17" t="s">
        <v>219</v>
      </c>
      <c r="C156" s="18">
        <v>2008</v>
      </c>
      <c r="D156" s="18" t="s">
        <v>19</v>
      </c>
      <c r="E156" s="17" t="s">
        <v>35</v>
      </c>
      <c r="F156" s="17" t="s">
        <v>193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3">
      <c r="A157" s="18">
        <v>155</v>
      </c>
      <c r="B157" s="17" t="s">
        <v>365</v>
      </c>
      <c r="C157" s="18">
        <v>2008</v>
      </c>
      <c r="D157" s="18" t="s">
        <v>19</v>
      </c>
      <c r="E157" s="17" t="s">
        <v>20</v>
      </c>
      <c r="F157" s="17" t="s">
        <v>193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3">
      <c r="A158" s="18">
        <v>156</v>
      </c>
      <c r="B158" s="17" t="s">
        <v>132</v>
      </c>
      <c r="C158" s="18">
        <v>2007</v>
      </c>
      <c r="D158" s="18" t="s">
        <v>19</v>
      </c>
      <c r="E158" s="17" t="s">
        <v>20</v>
      </c>
      <c r="F158" s="17" t="s">
        <v>59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64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3">
      <c r="A159" s="18">
        <v>157</v>
      </c>
      <c r="B159" s="17" t="s">
        <v>368</v>
      </c>
      <c r="C159" s="18">
        <v>2009</v>
      </c>
      <c r="D159" s="18" t="s">
        <v>19</v>
      </c>
      <c r="E159" s="17" t="s">
        <v>20</v>
      </c>
      <c r="F159" s="17" t="s">
        <v>25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3">
      <c r="A160" s="18">
        <v>158</v>
      </c>
      <c r="B160" s="17" t="s">
        <v>372</v>
      </c>
      <c r="C160" s="18">
        <v>2009</v>
      </c>
      <c r="D160" s="18" t="s">
        <v>19</v>
      </c>
      <c r="E160" s="17" t="s">
        <v>20</v>
      </c>
      <c r="F160" s="17" t="s">
        <v>21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3">
      <c r="A161" s="18">
        <v>159</v>
      </c>
      <c r="B161" s="17" t="s">
        <v>381</v>
      </c>
      <c r="C161" s="18">
        <v>2009</v>
      </c>
      <c r="D161" s="18" t="s">
        <v>19</v>
      </c>
      <c r="E161" s="17" t="s">
        <v>20</v>
      </c>
      <c r="F161" s="17" t="s">
        <v>21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3">
      <c r="A162" s="18">
        <v>160</v>
      </c>
      <c r="B162" s="17" t="s">
        <v>221</v>
      </c>
      <c r="C162" s="18">
        <v>2009</v>
      </c>
      <c r="D162" s="18" t="s">
        <v>19</v>
      </c>
      <c r="E162" s="17" t="s">
        <v>20</v>
      </c>
      <c r="F162" s="17" t="s">
        <v>59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3">
      <c r="A163" s="18">
        <v>161</v>
      </c>
      <c r="B163" s="17" t="s">
        <v>375</v>
      </c>
      <c r="C163" s="18">
        <v>2009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3">
      <c r="A164" s="18">
        <v>162</v>
      </c>
      <c r="B164" s="17" t="s">
        <v>373</v>
      </c>
      <c r="C164" s="18">
        <v>2010</v>
      </c>
      <c r="D164" s="18" t="s">
        <v>19</v>
      </c>
      <c r="E164" s="17" t="s">
        <v>20</v>
      </c>
      <c r="F164" s="17" t="s">
        <v>248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3">
      <c r="A165" s="18">
        <v>163</v>
      </c>
      <c r="B165" s="17" t="s">
        <v>377</v>
      </c>
      <c r="C165" s="18">
        <v>2010</v>
      </c>
      <c r="D165" s="18" t="s">
        <v>19</v>
      </c>
      <c r="E165" s="17" t="s">
        <v>20</v>
      </c>
      <c r="F165" s="17" t="s">
        <v>21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3">
      <c r="A166" s="18">
        <v>164</v>
      </c>
      <c r="B166" s="17" t="s">
        <v>379</v>
      </c>
      <c r="C166" s="18">
        <v>2011</v>
      </c>
      <c r="D166" s="18" t="s">
        <v>19</v>
      </c>
      <c r="E166" s="17" t="s">
        <v>20</v>
      </c>
      <c r="F166" s="17" t="s">
        <v>21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3">
      <c r="A167" s="18">
        <v>165</v>
      </c>
      <c r="B167" s="17" t="s">
        <v>54</v>
      </c>
      <c r="C167" s="18">
        <v>1997</v>
      </c>
      <c r="D167" s="18" t="s">
        <v>38</v>
      </c>
      <c r="E167" s="17" t="s">
        <v>20</v>
      </c>
      <c r="F167" s="17" t="s">
        <v>33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64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3">
      <c r="A168" s="18">
        <v>166</v>
      </c>
      <c r="B168" s="17" t="s">
        <v>24</v>
      </c>
      <c r="C168" s="18">
        <v>2003</v>
      </c>
      <c r="D168" s="18">
        <v>1</v>
      </c>
      <c r="E168" s="17" t="s">
        <v>20</v>
      </c>
      <c r="F168" s="17" t="s">
        <v>25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64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3">
      <c r="A169" s="18">
        <v>167</v>
      </c>
      <c r="B169" s="17" t="s">
        <v>47</v>
      </c>
      <c r="C169" s="18">
        <v>1998</v>
      </c>
      <c r="D169" s="18">
        <v>2</v>
      </c>
      <c r="E169" s="17" t="s">
        <v>20</v>
      </c>
      <c r="F169" s="17" t="s">
        <v>33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64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3">
      <c r="A170" s="18">
        <v>168</v>
      </c>
      <c r="B170" s="17" t="s">
        <v>26</v>
      </c>
      <c r="C170" s="18">
        <v>1986</v>
      </c>
      <c r="D170" s="18">
        <v>1</v>
      </c>
      <c r="E170" s="17" t="s">
        <v>20</v>
      </c>
      <c r="F170" s="1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64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3">
      <c r="A171" s="18">
        <v>169</v>
      </c>
      <c r="B171" s="17" t="s">
        <v>51</v>
      </c>
      <c r="C171" s="18">
        <v>1997</v>
      </c>
      <c r="D171" s="18">
        <v>2</v>
      </c>
      <c r="E171" s="17" t="s">
        <v>20</v>
      </c>
      <c r="F171" s="17" t="s">
        <v>33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64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3">
      <c r="A172" s="18">
        <v>170</v>
      </c>
      <c r="B172" s="17" t="s">
        <v>324</v>
      </c>
      <c r="C172" s="18">
        <v>2000</v>
      </c>
      <c r="D172" s="18">
        <v>2</v>
      </c>
      <c r="E172" s="17" t="s">
        <v>35</v>
      </c>
      <c r="F172" s="17" t="s">
        <v>36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3">
      <c r="A173" s="18">
        <v>171</v>
      </c>
      <c r="B173" s="17" t="s">
        <v>46</v>
      </c>
      <c r="C173" s="18">
        <v>2004</v>
      </c>
      <c r="D173" s="18" t="s">
        <v>30</v>
      </c>
      <c r="E173" s="17" t="s">
        <v>20</v>
      </c>
      <c r="F173" s="17" t="s">
        <v>21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3">
      <c r="A174" s="18">
        <v>172</v>
      </c>
      <c r="B174" s="17" t="s">
        <v>287</v>
      </c>
      <c r="C174" s="18">
        <v>1998</v>
      </c>
      <c r="D174" s="18">
        <v>3</v>
      </c>
      <c r="E174" s="17" t="s">
        <v>20</v>
      </c>
      <c r="F174" s="17" t="s">
        <v>33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3">
      <c r="A175" s="18">
        <v>173</v>
      </c>
      <c r="B175" s="17" t="s">
        <v>43</v>
      </c>
      <c r="C175" s="18">
        <v>2003</v>
      </c>
      <c r="D175" s="18" t="s">
        <v>30</v>
      </c>
      <c r="E175" s="17" t="s">
        <v>20</v>
      </c>
      <c r="F175" s="17" t="s">
        <v>40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3">
      <c r="A176" s="18">
        <v>174</v>
      </c>
      <c r="B176" s="17" t="s">
        <v>273</v>
      </c>
      <c r="C176" s="18">
        <v>1998</v>
      </c>
      <c r="D176" s="18">
        <v>2</v>
      </c>
      <c r="E176" s="17" t="s">
        <v>20</v>
      </c>
      <c r="F176" s="17" t="s">
        <v>33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3">
      <c r="A177" s="18">
        <v>175</v>
      </c>
      <c r="B177" s="17" t="s">
        <v>125</v>
      </c>
      <c r="C177" s="18">
        <v>2005</v>
      </c>
      <c r="D177" s="18" t="s">
        <v>28</v>
      </c>
      <c r="E177" s="17" t="s">
        <v>20</v>
      </c>
      <c r="F177" s="17" t="s">
        <v>21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3">
      <c r="A178" s="18">
        <v>176</v>
      </c>
      <c r="B178" s="17" t="s">
        <v>18</v>
      </c>
      <c r="C178" s="18">
        <v>2003</v>
      </c>
      <c r="D178" s="18" t="s">
        <v>19</v>
      </c>
      <c r="E178" s="17" t="s">
        <v>20</v>
      </c>
      <c r="F178" s="17" t="s">
        <v>21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3">
      <c r="A179" s="18">
        <v>177</v>
      </c>
      <c r="B179" s="17" t="s">
        <v>169</v>
      </c>
      <c r="C179" s="18">
        <v>2007</v>
      </c>
      <c r="D179" s="18" t="s">
        <v>19</v>
      </c>
      <c r="E179" s="17" t="s">
        <v>20</v>
      </c>
      <c r="F179" s="17" t="s">
        <v>21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3">
      <c r="A180" s="18">
        <v>178</v>
      </c>
      <c r="B180" s="17" t="s">
        <v>120</v>
      </c>
      <c r="C180" s="18">
        <v>2006</v>
      </c>
      <c r="D180" s="18" t="s">
        <v>28</v>
      </c>
      <c r="E180" s="17" t="s">
        <v>20</v>
      </c>
      <c r="F180" s="17" t="s">
        <v>109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3">
      <c r="A181" s="18">
        <v>179</v>
      </c>
      <c r="B181" s="17" t="s">
        <v>140</v>
      </c>
      <c r="C181" s="18">
        <v>2006</v>
      </c>
      <c r="D181" s="18" t="s">
        <v>19</v>
      </c>
      <c r="E181" s="17" t="s">
        <v>20</v>
      </c>
      <c r="F181" s="17" t="s">
        <v>59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3">
      <c r="A182" s="18">
        <v>180</v>
      </c>
      <c r="B182" s="17" t="s">
        <v>319</v>
      </c>
      <c r="C182" s="18">
        <v>2002</v>
      </c>
      <c r="D182" s="18" t="s">
        <v>19</v>
      </c>
      <c r="E182" s="17" t="s">
        <v>20</v>
      </c>
      <c r="F182" s="17" t="s">
        <v>59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3">
      <c r="A183" s="18">
        <v>181</v>
      </c>
      <c r="B183" s="17" t="s">
        <v>205</v>
      </c>
      <c r="C183" s="18">
        <v>2006</v>
      </c>
      <c r="D183" s="18" t="s">
        <v>19</v>
      </c>
      <c r="E183" s="17" t="s">
        <v>35</v>
      </c>
      <c r="F183" s="17" t="s">
        <v>193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3">
      <c r="A184" s="18">
        <v>182</v>
      </c>
      <c r="B184" s="17" t="s">
        <v>207</v>
      </c>
      <c r="C184" s="18">
        <v>2002</v>
      </c>
      <c r="D184" s="18" t="s">
        <v>19</v>
      </c>
      <c r="E184" s="17" t="s">
        <v>35</v>
      </c>
      <c r="F184" s="17" t="s">
        <v>193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3">
      <c r="A185" s="18">
        <v>183</v>
      </c>
      <c r="B185" s="17" t="s">
        <v>126</v>
      </c>
      <c r="C185" s="18">
        <v>2007</v>
      </c>
      <c r="D185" s="18" t="s">
        <v>19</v>
      </c>
      <c r="E185" s="17" t="s">
        <v>20</v>
      </c>
      <c r="F185" s="17" t="s">
        <v>59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3">
      <c r="A186" s="18">
        <v>184</v>
      </c>
      <c r="B186" s="17" t="s">
        <v>343</v>
      </c>
      <c r="C186" s="18">
        <v>2007</v>
      </c>
      <c r="D186" s="18" t="s">
        <v>19</v>
      </c>
      <c r="E186" s="17" t="s">
        <v>20</v>
      </c>
      <c r="F186" s="17" t="s">
        <v>59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3">
      <c r="A187" s="18">
        <v>185</v>
      </c>
      <c r="B187" s="17" t="s">
        <v>344</v>
      </c>
      <c r="C187" s="18">
        <v>2007</v>
      </c>
      <c r="D187" s="18" t="s">
        <v>115</v>
      </c>
      <c r="E187" s="17" t="s">
        <v>20</v>
      </c>
      <c r="F187" s="17" t="s">
        <v>21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3">
      <c r="A188" s="18">
        <v>186</v>
      </c>
      <c r="B188" s="17" t="s">
        <v>345</v>
      </c>
      <c r="C188" s="18">
        <v>2007</v>
      </c>
      <c r="D188" s="18" t="s">
        <v>19</v>
      </c>
      <c r="E188" s="17" t="s">
        <v>20</v>
      </c>
      <c r="F188" s="17" t="s">
        <v>59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3">
      <c r="A189" s="18">
        <v>187</v>
      </c>
      <c r="B189" s="17" t="s">
        <v>346</v>
      </c>
      <c r="C189" s="18">
        <v>2007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3">
      <c r="A190" s="18">
        <v>188</v>
      </c>
      <c r="B190" s="17" t="s">
        <v>161</v>
      </c>
      <c r="C190" s="18">
        <v>2005</v>
      </c>
      <c r="D190" s="18" t="s">
        <v>28</v>
      </c>
      <c r="E190" s="17" t="s">
        <v>35</v>
      </c>
      <c r="F190" s="17" t="s">
        <v>36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3">
      <c r="A191" s="18">
        <v>189</v>
      </c>
      <c r="B191" s="17" t="s">
        <v>170</v>
      </c>
      <c r="C191" s="18">
        <v>2006</v>
      </c>
      <c r="D191" s="18" t="s">
        <v>19</v>
      </c>
      <c r="E191" s="17" t="s">
        <v>20</v>
      </c>
      <c r="F191" s="17" t="s">
        <v>141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3">
      <c r="A192" s="18">
        <v>190</v>
      </c>
      <c r="B192" s="17" t="s">
        <v>211</v>
      </c>
      <c r="C192" s="18">
        <v>2008</v>
      </c>
      <c r="D192" s="18" t="s">
        <v>19</v>
      </c>
      <c r="E192" s="17" t="s">
        <v>35</v>
      </c>
      <c r="F192" s="17" t="s">
        <v>193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3">
      <c r="A193" s="18">
        <v>191</v>
      </c>
      <c r="B193" s="17" t="s">
        <v>213</v>
      </c>
      <c r="C193" s="18">
        <v>2009</v>
      </c>
      <c r="D193" s="18" t="s">
        <v>19</v>
      </c>
      <c r="E193" s="17" t="s">
        <v>35</v>
      </c>
      <c r="F193" s="17" t="s">
        <v>193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3">
      <c r="A194" s="18">
        <v>192</v>
      </c>
      <c r="B194" s="17" t="s">
        <v>37</v>
      </c>
      <c r="C194" s="18">
        <v>1976</v>
      </c>
      <c r="D194" s="18" t="s">
        <v>38</v>
      </c>
      <c r="E194" s="17" t="s">
        <v>20</v>
      </c>
      <c r="F194" s="1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3">
      <c r="A195" s="18">
        <v>193</v>
      </c>
      <c r="B195" s="17" t="s">
        <v>130</v>
      </c>
      <c r="C195" s="18">
        <v>2004</v>
      </c>
      <c r="D195" s="18" t="s">
        <v>19</v>
      </c>
      <c r="E195" s="17" t="s">
        <v>20</v>
      </c>
      <c r="F195" s="17" t="s">
        <v>21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3">
      <c r="A196" s="18">
        <v>194</v>
      </c>
      <c r="B196" s="17" t="s">
        <v>133</v>
      </c>
      <c r="C196" s="18">
        <v>2005</v>
      </c>
      <c r="D196" s="18" t="s">
        <v>19</v>
      </c>
      <c r="E196" s="17" t="s">
        <v>20</v>
      </c>
      <c r="F196" s="17" t="s">
        <v>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3">
      <c r="A197" s="18">
        <v>195</v>
      </c>
      <c r="B197" s="17" t="s">
        <v>173</v>
      </c>
      <c r="C197" s="18">
        <v>2006</v>
      </c>
      <c r="D197" s="18" t="s">
        <v>19</v>
      </c>
      <c r="E197" s="17" t="s">
        <v>20</v>
      </c>
      <c r="F197" s="17" t="s">
        <v>21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3">
      <c r="A198" s="18">
        <v>196</v>
      </c>
      <c r="B198" s="17" t="s">
        <v>176</v>
      </c>
      <c r="C198" s="18">
        <v>2006</v>
      </c>
      <c r="D198" s="18" t="s">
        <v>19</v>
      </c>
      <c r="E198" s="17" t="s">
        <v>20</v>
      </c>
      <c r="F198" s="17" t="s">
        <v>109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3">
      <c r="A199" s="18">
        <v>197</v>
      </c>
      <c r="B199" s="17" t="s">
        <v>181</v>
      </c>
      <c r="C199" s="18">
        <v>2006</v>
      </c>
      <c r="D199" s="18" t="s">
        <v>19</v>
      </c>
      <c r="E199" s="17" t="s">
        <v>20</v>
      </c>
      <c r="F199" s="17" t="s">
        <v>21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3">
      <c r="A200" s="18">
        <v>198</v>
      </c>
      <c r="B200" s="17" t="s">
        <v>131</v>
      </c>
      <c r="C200" s="18">
        <v>2007</v>
      </c>
      <c r="D200" s="18" t="s">
        <v>19</v>
      </c>
      <c r="E200" s="17" t="s">
        <v>20</v>
      </c>
      <c r="F200" s="17" t="s">
        <v>59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3">
      <c r="A201" s="18">
        <v>199</v>
      </c>
      <c r="B201" s="17" t="s">
        <v>128</v>
      </c>
      <c r="C201" s="18">
        <v>2008</v>
      </c>
      <c r="D201" s="18" t="s">
        <v>19</v>
      </c>
      <c r="E201" s="17" t="s">
        <v>20</v>
      </c>
      <c r="F201" s="17" t="s">
        <v>21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3">
      <c r="A202" s="18">
        <v>200</v>
      </c>
      <c r="B202" s="17" t="s">
        <v>175</v>
      </c>
      <c r="C202" s="18">
        <v>2007</v>
      </c>
      <c r="D202" s="18" t="s">
        <v>19</v>
      </c>
      <c r="E202" s="17" t="s">
        <v>20</v>
      </c>
      <c r="F202" s="17" t="s">
        <v>109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3">
      <c r="A203" s="18">
        <v>201</v>
      </c>
      <c r="B203" s="17" t="s">
        <v>223</v>
      </c>
      <c r="C203" s="18">
        <v>2009</v>
      </c>
      <c r="D203" s="18" t="s">
        <v>19</v>
      </c>
      <c r="E203" s="17" t="s">
        <v>20</v>
      </c>
      <c r="F203" s="17" t="s">
        <v>109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3">
      <c r="A204" s="18">
        <v>202</v>
      </c>
      <c r="B204" s="17" t="s">
        <v>228</v>
      </c>
      <c r="C204" s="18">
        <v>2008</v>
      </c>
      <c r="D204" s="18" t="s">
        <v>19</v>
      </c>
      <c r="E204" s="17" t="s">
        <v>20</v>
      </c>
      <c r="F204" s="17" t="s">
        <v>59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3">
      <c r="A205" s="18">
        <v>203</v>
      </c>
      <c r="B205" s="17" t="s">
        <v>229</v>
      </c>
      <c r="C205" s="18">
        <v>2008</v>
      </c>
      <c r="D205" s="18" t="s">
        <v>19</v>
      </c>
      <c r="E205" s="17" t="s">
        <v>20</v>
      </c>
      <c r="F205" s="17" t="s">
        <v>109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3">
      <c r="A206" s="18">
        <v>204</v>
      </c>
      <c r="B206" s="17" t="s">
        <v>231</v>
      </c>
      <c r="C206" s="18">
        <v>2008</v>
      </c>
      <c r="D206" s="18" t="s">
        <v>19</v>
      </c>
      <c r="E206" s="17" t="s">
        <v>20</v>
      </c>
      <c r="F206" s="17" t="s">
        <v>109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3">
      <c r="A207" s="18">
        <v>205</v>
      </c>
      <c r="B207" s="17" t="s">
        <v>232</v>
      </c>
      <c r="C207" s="18">
        <v>2008</v>
      </c>
      <c r="D207" s="18" t="s">
        <v>19</v>
      </c>
      <c r="E207" s="17" t="s">
        <v>20</v>
      </c>
      <c r="F207" s="17" t="s">
        <v>59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3">
      <c r="A208" s="18">
        <v>206</v>
      </c>
      <c r="B208" s="17" t="s">
        <v>233</v>
      </c>
      <c r="C208" s="18">
        <v>2008</v>
      </c>
      <c r="D208" s="18" t="s">
        <v>19</v>
      </c>
      <c r="E208" s="17" t="s">
        <v>20</v>
      </c>
      <c r="F208" s="17" t="s">
        <v>59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3">
      <c r="A209" s="18">
        <v>207</v>
      </c>
      <c r="B209" s="17" t="s">
        <v>234</v>
      </c>
      <c r="C209" s="18">
        <v>2008</v>
      </c>
      <c r="D209" s="18" t="s">
        <v>19</v>
      </c>
      <c r="E209" s="17" t="s">
        <v>20</v>
      </c>
      <c r="F209" s="17" t="s">
        <v>21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3">
      <c r="A210" s="18">
        <v>208</v>
      </c>
      <c r="B210" s="17" t="s">
        <v>235</v>
      </c>
      <c r="C210" s="18">
        <v>2008</v>
      </c>
      <c r="D210" s="18" t="s">
        <v>19</v>
      </c>
      <c r="E210" s="17" t="s">
        <v>20</v>
      </c>
      <c r="F210" s="17" t="s">
        <v>109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3">
      <c r="A211" s="18">
        <v>209</v>
      </c>
      <c r="B211" s="17" t="s">
        <v>237</v>
      </c>
      <c r="C211" s="18">
        <v>2008</v>
      </c>
      <c r="D211" s="18" t="s">
        <v>19</v>
      </c>
      <c r="E211" s="17" t="s">
        <v>20</v>
      </c>
      <c r="F211" s="17" t="s">
        <v>59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3">
      <c r="A212" s="18">
        <v>210</v>
      </c>
      <c r="B212" s="17" t="s">
        <v>239</v>
      </c>
      <c r="C212" s="18">
        <v>2009</v>
      </c>
      <c r="D212" s="18" t="s">
        <v>19</v>
      </c>
      <c r="E212" s="17" t="s">
        <v>20</v>
      </c>
      <c r="F212" s="17" t="s">
        <v>59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3">
      <c r="A213" s="18">
        <v>211</v>
      </c>
      <c r="B213" s="17" t="s">
        <v>240</v>
      </c>
      <c r="C213" s="18">
        <v>2008</v>
      </c>
      <c r="D213" s="18" t="s">
        <v>19</v>
      </c>
      <c r="E213" s="17" t="s">
        <v>20</v>
      </c>
      <c r="F213" s="17" t="s">
        <v>248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3">
      <c r="A214" s="18">
        <v>212</v>
      </c>
      <c r="B214" s="17" t="s">
        <v>320</v>
      </c>
      <c r="C214" s="18">
        <v>2005</v>
      </c>
      <c r="D214" s="18" t="s">
        <v>19</v>
      </c>
      <c r="E214" s="17" t="s">
        <v>20</v>
      </c>
      <c r="F214" s="17" t="s">
        <v>59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3">
      <c r="A215" s="18">
        <v>213</v>
      </c>
      <c r="B215" s="17" t="s">
        <v>340</v>
      </c>
      <c r="C215" s="18">
        <v>2005</v>
      </c>
      <c r="D215" s="18" t="s">
        <v>19</v>
      </c>
      <c r="E215" s="17" t="s">
        <v>20</v>
      </c>
      <c r="F215" s="17" t="s">
        <v>21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3">
      <c r="A216" s="18">
        <v>214</v>
      </c>
      <c r="B216" s="17" t="s">
        <v>242</v>
      </c>
      <c r="C216" s="18">
        <v>2009</v>
      </c>
      <c r="D216" s="18" t="s">
        <v>19</v>
      </c>
      <c r="E216" s="17" t="s">
        <v>20</v>
      </c>
      <c r="F216" s="17" t="s">
        <v>59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3">
      <c r="A217" s="18">
        <v>215</v>
      </c>
      <c r="B217" s="17" t="s">
        <v>244</v>
      </c>
      <c r="C217" s="18">
        <v>2009</v>
      </c>
      <c r="D217" s="18" t="s">
        <v>19</v>
      </c>
      <c r="E217" s="17" t="s">
        <v>20</v>
      </c>
      <c r="F217" s="17" t="s">
        <v>40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3">
      <c r="A218" s="18">
        <v>216</v>
      </c>
      <c r="B218" s="17" t="s">
        <v>391</v>
      </c>
      <c r="C218" s="18">
        <v>1985</v>
      </c>
      <c r="D218" s="18">
        <v>1</v>
      </c>
      <c r="E218" s="17" t="s">
        <v>20</v>
      </c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3">
      <c r="A219" s="18">
        <v>217</v>
      </c>
      <c r="B219" s="17" t="s">
        <v>519</v>
      </c>
      <c r="C219" s="18">
        <v>1994</v>
      </c>
      <c r="D219" s="18" t="s">
        <v>22</v>
      </c>
      <c r="E219" s="17" t="s">
        <v>20</v>
      </c>
      <c r="F219" s="17" t="s">
        <v>141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3">
      <c r="A220" s="18">
        <v>218</v>
      </c>
      <c r="B220" s="17" t="s">
        <v>398</v>
      </c>
      <c r="C220" s="18">
        <v>1968</v>
      </c>
      <c r="D220" s="18" t="s">
        <v>22</v>
      </c>
      <c r="E220" s="17" t="s">
        <v>35</v>
      </c>
      <c r="F220" s="17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3">
      <c r="A221" s="18">
        <v>219</v>
      </c>
      <c r="B221" s="17" t="s">
        <v>341</v>
      </c>
      <c r="C221" s="18">
        <v>2007</v>
      </c>
      <c r="D221" s="18" t="s">
        <v>19</v>
      </c>
      <c r="E221" s="17" t="s">
        <v>20</v>
      </c>
      <c r="F221" s="17" t="s">
        <v>21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3">
      <c r="A222" s="18">
        <v>220</v>
      </c>
      <c r="B222" s="17" t="s">
        <v>347</v>
      </c>
      <c r="C222" s="18">
        <v>2008</v>
      </c>
      <c r="D222" s="18" t="s">
        <v>19</v>
      </c>
      <c r="E222" s="17" t="s">
        <v>20</v>
      </c>
      <c r="F222" s="17" t="s">
        <v>21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3">
      <c r="A223" s="18">
        <v>221</v>
      </c>
      <c r="B223" s="17" t="s">
        <v>409</v>
      </c>
      <c r="C223" s="18">
        <v>2009</v>
      </c>
      <c r="D223" s="18" t="s">
        <v>19</v>
      </c>
      <c r="E223" s="17" t="s">
        <v>20</v>
      </c>
      <c r="F223" s="17" t="s">
        <v>141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3">
      <c r="A224" s="18">
        <v>222</v>
      </c>
      <c r="B224" s="17" t="s">
        <v>410</v>
      </c>
      <c r="C224" s="18">
        <v>2009</v>
      </c>
      <c r="D224" s="18" t="s">
        <v>19</v>
      </c>
      <c r="E224" s="17" t="s">
        <v>20</v>
      </c>
      <c r="F224" s="17" t="s">
        <v>247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3">
      <c r="A225" s="18">
        <v>223</v>
      </c>
      <c r="B225" s="17" t="s">
        <v>412</v>
      </c>
      <c r="C225" s="18">
        <v>2009</v>
      </c>
      <c r="D225" s="18" t="s">
        <v>19</v>
      </c>
      <c r="E225" s="17" t="s">
        <v>20</v>
      </c>
      <c r="F225" s="17" t="s">
        <v>247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3">
      <c r="A226" s="18">
        <v>224</v>
      </c>
      <c r="B226" s="17" t="s">
        <v>413</v>
      </c>
      <c r="C226" s="18">
        <v>2009</v>
      </c>
      <c r="D226" s="18" t="s">
        <v>19</v>
      </c>
      <c r="E226" s="17" t="s">
        <v>20</v>
      </c>
      <c r="F226" s="17" t="s">
        <v>247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3">
      <c r="A227" s="18">
        <v>225</v>
      </c>
      <c r="B227" s="17" t="s">
        <v>420</v>
      </c>
      <c r="C227" s="18">
        <v>2000</v>
      </c>
      <c r="D227" s="18" t="s">
        <v>19</v>
      </c>
      <c r="E227" s="17" t="s">
        <v>20</v>
      </c>
      <c r="F227" s="17" t="s">
        <v>356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3">
      <c r="A228" s="18">
        <v>226</v>
      </c>
      <c r="B228" s="17" t="s">
        <v>405</v>
      </c>
      <c r="C228" s="18">
        <v>2010</v>
      </c>
      <c r="D228" s="18" t="s">
        <v>19</v>
      </c>
      <c r="E228" s="17" t="s">
        <v>20</v>
      </c>
      <c r="F228" s="17" t="s">
        <v>21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3">
      <c r="A229" s="18">
        <v>227</v>
      </c>
      <c r="B229" s="17" t="s">
        <v>411</v>
      </c>
      <c r="C229" s="18">
        <v>2010</v>
      </c>
      <c r="D229" s="18" t="s">
        <v>19</v>
      </c>
      <c r="E229" s="17" t="s">
        <v>20</v>
      </c>
      <c r="F229" s="17" t="s">
        <v>247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3">
      <c r="A230" s="18">
        <v>228</v>
      </c>
      <c r="B230" s="17" t="s">
        <v>435</v>
      </c>
      <c r="C230" s="18">
        <v>2012</v>
      </c>
      <c r="D230" s="18" t="s">
        <v>19</v>
      </c>
      <c r="E230" s="17" t="s">
        <v>20</v>
      </c>
      <c r="F230" s="17" t="s">
        <v>141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3">
      <c r="A231" s="18">
        <v>229</v>
      </c>
      <c r="B231" s="17" t="s">
        <v>458</v>
      </c>
      <c r="C231" s="18">
        <v>1993</v>
      </c>
      <c r="D231" s="18">
        <v>1</v>
      </c>
      <c r="E231" s="17" t="s">
        <v>20</v>
      </c>
      <c r="F231" s="17" t="s">
        <v>356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3">
      <c r="A232" s="18">
        <v>230</v>
      </c>
      <c r="B232" s="17" t="s">
        <v>462</v>
      </c>
      <c r="C232" s="18">
        <v>1988</v>
      </c>
      <c r="D232" s="18">
        <v>2</v>
      </c>
      <c r="E232" s="17" t="s">
        <v>20</v>
      </c>
      <c r="F232" s="17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3">
      <c r="A233" s="18">
        <v>231</v>
      </c>
      <c r="B233" s="17" t="s">
        <v>477</v>
      </c>
      <c r="C233" s="18">
        <v>2011</v>
      </c>
      <c r="D233" s="18" t="s">
        <v>19</v>
      </c>
      <c r="E233" s="17" t="s">
        <v>20</v>
      </c>
      <c r="F233" s="17" t="s">
        <v>476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3">
      <c r="A234" s="18">
        <v>232</v>
      </c>
      <c r="B234" s="17" t="s">
        <v>483</v>
      </c>
      <c r="C234" s="18">
        <v>2011</v>
      </c>
      <c r="D234" s="18" t="s">
        <v>19</v>
      </c>
      <c r="E234" s="17" t="s">
        <v>20</v>
      </c>
      <c r="F234" s="17" t="s">
        <v>476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3">
      <c r="A235" s="18">
        <v>233</v>
      </c>
      <c r="B235" s="17" t="s">
        <v>484</v>
      </c>
      <c r="C235" s="18">
        <v>2011</v>
      </c>
      <c r="D235" s="18" t="s">
        <v>19</v>
      </c>
      <c r="E235" s="17" t="s">
        <v>20</v>
      </c>
      <c r="F235" s="17" t="s">
        <v>482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3">
      <c r="A236" s="18">
        <v>234</v>
      </c>
      <c r="B236" s="17" t="s">
        <v>488</v>
      </c>
      <c r="C236" s="18">
        <v>2010</v>
      </c>
      <c r="D236" s="18" t="s">
        <v>19</v>
      </c>
      <c r="E236" s="17" t="s">
        <v>20</v>
      </c>
      <c r="F236" s="17" t="s">
        <v>476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3">
      <c r="A237" s="18">
        <v>235</v>
      </c>
      <c r="B237" s="17" t="s">
        <v>490</v>
      </c>
      <c r="C237" s="18">
        <v>2010</v>
      </c>
      <c r="D237" s="18" t="s">
        <v>19</v>
      </c>
      <c r="E237" s="17" t="s">
        <v>20</v>
      </c>
      <c r="F237" s="17" t="s">
        <v>482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3">
      <c r="A238" s="18">
        <v>236</v>
      </c>
      <c r="B238" s="17" t="s">
        <v>491</v>
      </c>
      <c r="C238" s="18">
        <v>2010</v>
      </c>
      <c r="D238" s="18" t="s">
        <v>19</v>
      </c>
      <c r="E238" s="17" t="s">
        <v>20</v>
      </c>
      <c r="F238" s="17" t="s">
        <v>476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3">
      <c r="A239" s="18">
        <v>237</v>
      </c>
      <c r="B239" s="17" t="s">
        <v>493</v>
      </c>
      <c r="C239" s="18">
        <v>2010</v>
      </c>
      <c r="D239" s="18" t="s">
        <v>19</v>
      </c>
      <c r="E239" s="17" t="s">
        <v>20</v>
      </c>
      <c r="F239" s="17" t="s">
        <v>476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3">
      <c r="A240" s="18">
        <v>238</v>
      </c>
      <c r="B240" s="17" t="s">
        <v>520</v>
      </c>
      <c r="C240" s="18">
        <v>1998</v>
      </c>
      <c r="D240" s="18" t="s">
        <v>19</v>
      </c>
      <c r="E240" s="17" t="s">
        <v>20</v>
      </c>
      <c r="F240" s="17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3">
      <c r="A241" s="18">
        <v>239</v>
      </c>
      <c r="B241" s="17" t="s">
        <v>521</v>
      </c>
      <c r="C241" s="18"/>
      <c r="D241" s="18">
        <v>2</v>
      </c>
      <c r="E241" s="17" t="s">
        <v>20</v>
      </c>
      <c r="F241" s="17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3">
      <c r="A242" s="18">
        <v>240</v>
      </c>
      <c r="B242" s="17" t="s">
        <v>555</v>
      </c>
      <c r="C242" s="18">
        <v>1987</v>
      </c>
      <c r="D242" s="18">
        <v>1</v>
      </c>
      <c r="E242" s="17" t="s">
        <v>20</v>
      </c>
      <c r="F242" s="17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3">
      <c r="A243" s="18">
        <v>241</v>
      </c>
      <c r="B243" s="17" t="s">
        <v>564</v>
      </c>
      <c r="C243" s="18">
        <v>2011</v>
      </c>
      <c r="D243" s="18" t="s">
        <v>115</v>
      </c>
      <c r="E243" s="17" t="s">
        <v>20</v>
      </c>
      <c r="F243" s="17" t="s">
        <v>109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3">
      <c r="A244" s="18">
        <v>242</v>
      </c>
      <c r="B244" s="17" t="s">
        <v>567</v>
      </c>
      <c r="C244" s="18">
        <v>2011</v>
      </c>
      <c r="D244" s="18" t="s">
        <v>28</v>
      </c>
      <c r="E244" s="17" t="s">
        <v>20</v>
      </c>
      <c r="F244" s="17" t="s">
        <v>109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3">
      <c r="A245" s="18">
        <v>243</v>
      </c>
      <c r="B245" s="17" t="s">
        <v>569</v>
      </c>
      <c r="C245" s="18">
        <v>2012</v>
      </c>
      <c r="D245" s="18" t="s">
        <v>115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3">
      <c r="A246" s="18">
        <v>244</v>
      </c>
      <c r="B246" s="17" t="s">
        <v>570</v>
      </c>
      <c r="C246" s="18">
        <v>2012</v>
      </c>
      <c r="D246" s="18" t="s">
        <v>19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3">
      <c r="A247" s="18">
        <v>245</v>
      </c>
      <c r="B247" s="17" t="s">
        <v>571</v>
      </c>
      <c r="C247" s="18">
        <v>2011</v>
      </c>
      <c r="D247" s="18" t="s">
        <v>115</v>
      </c>
      <c r="E247" s="17" t="s">
        <v>20</v>
      </c>
      <c r="F247" s="17" t="s">
        <v>559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3">
      <c r="A248" s="18">
        <v>246</v>
      </c>
      <c r="B248" s="17" t="s">
        <v>572</v>
      </c>
      <c r="C248" s="18">
        <v>2011</v>
      </c>
      <c r="D248" s="18" t="s">
        <v>19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3">
      <c r="A249" s="18">
        <v>247</v>
      </c>
      <c r="B249" s="17" t="s">
        <v>581</v>
      </c>
      <c r="C249" s="18">
        <v>2014</v>
      </c>
      <c r="D249" s="18" t="s">
        <v>19</v>
      </c>
      <c r="E249" s="17" t="s">
        <v>20</v>
      </c>
      <c r="F249" s="17" t="s">
        <v>109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3">
      <c r="A250" s="18">
        <v>248</v>
      </c>
      <c r="B250" s="17" t="s">
        <v>585</v>
      </c>
      <c r="C250" s="18">
        <v>2013</v>
      </c>
      <c r="D250" s="18" t="s">
        <v>19</v>
      </c>
      <c r="E250" s="17" t="s">
        <v>20</v>
      </c>
      <c r="F250" s="17" t="s">
        <v>580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3">
      <c r="A251" s="18">
        <v>249</v>
      </c>
      <c r="B251" s="17" t="s">
        <v>602</v>
      </c>
      <c r="C251" s="18">
        <v>2013</v>
      </c>
      <c r="D251" s="18" t="s">
        <v>115</v>
      </c>
      <c r="E251" s="17" t="s">
        <v>20</v>
      </c>
      <c r="F251" s="17" t="s">
        <v>109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3">
      <c r="A252" s="18">
        <v>250</v>
      </c>
      <c r="B252" s="17" t="s">
        <v>627</v>
      </c>
      <c r="C252" s="95">
        <v>1965</v>
      </c>
      <c r="D252" s="18" t="s">
        <v>19</v>
      </c>
      <c r="E252" s="17" t="s">
        <v>20</v>
      </c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3">
      <c r="A253" s="18">
        <v>251</v>
      </c>
      <c r="B253" s="17" t="s">
        <v>632</v>
      </c>
      <c r="C253" s="18">
        <v>2012</v>
      </c>
      <c r="D253" s="18" t="s">
        <v>28</v>
      </c>
      <c r="E253" s="17" t="s">
        <v>20</v>
      </c>
      <c r="F253" s="17" t="s">
        <v>633</v>
      </c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3">
      <c r="A254" s="18">
        <v>252</v>
      </c>
      <c r="B254" s="17" t="s">
        <v>635</v>
      </c>
      <c r="C254" s="18">
        <v>2014</v>
      </c>
      <c r="D254" s="18" t="s">
        <v>19</v>
      </c>
      <c r="E254" s="17" t="s">
        <v>20</v>
      </c>
      <c r="F254" s="17" t="s">
        <v>615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3">
      <c r="A255" s="18">
        <v>253</v>
      </c>
      <c r="B255" s="17" t="s">
        <v>636</v>
      </c>
      <c r="C255" s="18">
        <v>2014</v>
      </c>
      <c r="D255" s="18" t="s">
        <v>19</v>
      </c>
      <c r="E255" s="17" t="s">
        <v>20</v>
      </c>
      <c r="F255" s="17" t="s">
        <v>615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3">
      <c r="A256" s="18">
        <v>254</v>
      </c>
      <c r="B256" s="17" t="s">
        <v>481</v>
      </c>
      <c r="C256" s="18">
        <v>2011</v>
      </c>
      <c r="D256" s="18" t="s">
        <v>19</v>
      </c>
      <c r="E256" s="17" t="s">
        <v>20</v>
      </c>
      <c r="F256" s="17" t="s">
        <v>615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3">
      <c r="A257" s="18">
        <v>255</v>
      </c>
      <c r="B257" s="17" t="s">
        <v>650</v>
      </c>
      <c r="C257" s="18">
        <v>2008</v>
      </c>
      <c r="D257" s="18" t="s">
        <v>651</v>
      </c>
      <c r="E257" s="17" t="s">
        <v>652</v>
      </c>
      <c r="F257" s="17" t="s">
        <v>653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3">
      <c r="A258" s="18">
        <v>256</v>
      </c>
      <c r="B258" s="17" t="s">
        <v>654</v>
      </c>
      <c r="C258" s="18">
        <v>2009</v>
      </c>
      <c r="D258" s="18" t="s">
        <v>651</v>
      </c>
      <c r="E258" s="17" t="s">
        <v>652</v>
      </c>
      <c r="F258" s="17" t="s">
        <v>653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3">
      <c r="A259" s="18">
        <v>257</v>
      </c>
      <c r="B259" s="17" t="s">
        <v>670</v>
      </c>
      <c r="C259" s="18">
        <v>2012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84" si="12">IF(COUNT(G259:U259)&gt;2,LARGE(G259:U259,1)+LARGE(G259:U259,2),SUM(G259:U259))</f>
        <v>0</v>
      </c>
      <c r="X259" s="84">
        <f t="shared" ref="X259:X322" si="13">IF(W259&gt;V259,W259,V259)</f>
        <v>0</v>
      </c>
      <c r="Y259" s="85">
        <f t="shared" ref="Y259:Y284" si="14">COUNT(G259:U259)</f>
        <v>0</v>
      </c>
    </row>
    <row r="260" spans="1:25" x14ac:dyDescent="0.3">
      <c r="A260" s="18">
        <v>258</v>
      </c>
      <c r="B260" s="17" t="s">
        <v>671</v>
      </c>
      <c r="C260" s="18">
        <v>2012</v>
      </c>
      <c r="D260" s="18" t="s">
        <v>19</v>
      </c>
      <c r="E260" s="17" t="s">
        <v>20</v>
      </c>
      <c r="F260" s="17" t="s">
        <v>474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3">
      <c r="A261" s="18">
        <v>259</v>
      </c>
      <c r="B261" s="17" t="s">
        <v>673</v>
      </c>
      <c r="C261" s="18">
        <v>2014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3">
      <c r="A262" s="18">
        <v>260</v>
      </c>
      <c r="B262" s="17" t="s">
        <v>674</v>
      </c>
      <c r="C262" s="18">
        <v>2013</v>
      </c>
      <c r="D262" s="18" t="s">
        <v>19</v>
      </c>
      <c r="E262" s="17" t="s">
        <v>20</v>
      </c>
      <c r="F262" s="17" t="s">
        <v>109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3">
      <c r="A263" s="18">
        <v>261</v>
      </c>
      <c r="B263" s="17" t="s">
        <v>675</v>
      </c>
      <c r="C263" s="18">
        <v>2012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3">
      <c r="A264" s="18">
        <v>262</v>
      </c>
      <c r="B264" s="17" t="s">
        <v>676</v>
      </c>
      <c r="C264" s="18">
        <v>2012</v>
      </c>
      <c r="D264" s="18" t="s">
        <v>19</v>
      </c>
      <c r="E264" s="17" t="s">
        <v>20</v>
      </c>
      <c r="F264" s="17" t="s">
        <v>474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3">
      <c r="A265" s="18">
        <v>263</v>
      </c>
      <c r="B265" s="17" t="s">
        <v>677</v>
      </c>
      <c r="C265" s="18">
        <v>2013</v>
      </c>
      <c r="D265" s="18" t="s">
        <v>19</v>
      </c>
      <c r="E265" s="17" t="s">
        <v>20</v>
      </c>
      <c r="F265" s="17" t="s">
        <v>474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3">
      <c r="A266" s="18">
        <v>264</v>
      </c>
      <c r="B266" s="17" t="s">
        <v>678</v>
      </c>
      <c r="C266" s="18">
        <v>2012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3">
      <c r="A267" s="18">
        <v>265</v>
      </c>
      <c r="B267" s="17" t="s">
        <v>679</v>
      </c>
      <c r="C267" s="18">
        <v>2013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3">
      <c r="A268" s="18">
        <v>266</v>
      </c>
      <c r="B268" s="17" t="s">
        <v>680</v>
      </c>
      <c r="C268" s="18">
        <v>2012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3">
      <c r="A269" s="18">
        <v>267</v>
      </c>
      <c r="B269" s="17" t="s">
        <v>681</v>
      </c>
      <c r="C269" s="18">
        <v>2013</v>
      </c>
      <c r="D269" s="18" t="s">
        <v>19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si="12"/>
        <v>0</v>
      </c>
      <c r="X269" s="84">
        <f t="shared" si="13"/>
        <v>0</v>
      </c>
      <c r="Y269" s="85">
        <f t="shared" si="14"/>
        <v>0</v>
      </c>
    </row>
    <row r="270" spans="1:25" x14ac:dyDescent="0.3">
      <c r="A270" s="18">
        <v>268</v>
      </c>
      <c r="B270" s="17" t="s">
        <v>682</v>
      </c>
      <c r="C270" s="18">
        <v>2012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 t="shared" si="12"/>
        <v>0</v>
      </c>
      <c r="X270" s="84">
        <f t="shared" si="13"/>
        <v>0</v>
      </c>
      <c r="Y270" s="85">
        <f t="shared" si="14"/>
        <v>0</v>
      </c>
    </row>
    <row r="271" spans="1:25" x14ac:dyDescent="0.3">
      <c r="A271" s="18">
        <v>269</v>
      </c>
      <c r="B271" s="17" t="s">
        <v>683</v>
      </c>
      <c r="C271" s="18">
        <v>2012</v>
      </c>
      <c r="D271" s="18" t="s">
        <v>19</v>
      </c>
      <c r="E271" s="17" t="s">
        <v>20</v>
      </c>
      <c r="F271" s="17" t="s">
        <v>540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 t="shared" si="12"/>
        <v>0</v>
      </c>
      <c r="X271" s="84">
        <f t="shared" si="13"/>
        <v>0</v>
      </c>
      <c r="Y271" s="85">
        <f t="shared" si="14"/>
        <v>0</v>
      </c>
    </row>
    <row r="272" spans="1:25" x14ac:dyDescent="0.3">
      <c r="A272" s="18">
        <v>270</v>
      </c>
      <c r="B272" s="80" t="s">
        <v>690</v>
      </c>
      <c r="C272" s="18">
        <v>2014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 t="shared" si="12"/>
        <v>0</v>
      </c>
      <c r="X272" s="84">
        <f t="shared" si="13"/>
        <v>0</v>
      </c>
      <c r="Y272" s="85">
        <f t="shared" si="14"/>
        <v>0</v>
      </c>
    </row>
    <row r="273" spans="1:25" x14ac:dyDescent="0.3">
      <c r="A273" s="18">
        <v>271</v>
      </c>
      <c r="B273" s="80" t="s">
        <v>692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 t="shared" si="12"/>
        <v>0</v>
      </c>
      <c r="X273" s="84">
        <f t="shared" si="13"/>
        <v>0</v>
      </c>
      <c r="Y273" s="85">
        <f t="shared" si="14"/>
        <v>0</v>
      </c>
    </row>
    <row r="274" spans="1:25" x14ac:dyDescent="0.3">
      <c r="A274" s="18">
        <v>272</v>
      </c>
      <c r="B274" s="17" t="s">
        <v>694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 t="shared" si="12"/>
        <v>0</v>
      </c>
      <c r="X274" s="84">
        <f t="shared" si="13"/>
        <v>0</v>
      </c>
      <c r="Y274" s="85">
        <f t="shared" si="14"/>
        <v>0</v>
      </c>
    </row>
    <row r="275" spans="1:25" x14ac:dyDescent="0.3">
      <c r="A275" s="18">
        <v>273</v>
      </c>
      <c r="B275" s="17" t="s">
        <v>695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 t="shared" si="12"/>
        <v>0</v>
      </c>
      <c r="X275" s="84">
        <f t="shared" si="13"/>
        <v>0</v>
      </c>
      <c r="Y275" s="85">
        <f t="shared" si="14"/>
        <v>0</v>
      </c>
    </row>
    <row r="276" spans="1:25" x14ac:dyDescent="0.3">
      <c r="A276" s="18">
        <v>274</v>
      </c>
      <c r="B276" s="17" t="s">
        <v>696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 t="shared" si="12"/>
        <v>0</v>
      </c>
      <c r="X276" s="84">
        <f t="shared" si="13"/>
        <v>0</v>
      </c>
      <c r="Y276" s="85">
        <f t="shared" si="14"/>
        <v>0</v>
      </c>
    </row>
    <row r="277" spans="1:25" x14ac:dyDescent="0.3">
      <c r="A277" s="18">
        <v>275</v>
      </c>
      <c r="B277" s="17" t="s">
        <v>697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 t="shared" si="12"/>
        <v>0</v>
      </c>
      <c r="X277" s="84">
        <f t="shared" si="13"/>
        <v>0</v>
      </c>
      <c r="Y277" s="85">
        <f t="shared" si="14"/>
        <v>0</v>
      </c>
    </row>
    <row r="278" spans="1:25" x14ac:dyDescent="0.3">
      <c r="A278" s="18">
        <v>276</v>
      </c>
      <c r="B278" s="17" t="s">
        <v>698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 t="shared" si="12"/>
        <v>0</v>
      </c>
      <c r="X278" s="84">
        <f t="shared" si="13"/>
        <v>0</v>
      </c>
      <c r="Y278" s="85">
        <f t="shared" si="14"/>
        <v>0</v>
      </c>
    </row>
    <row r="279" spans="1:25" x14ac:dyDescent="0.3">
      <c r="A279" s="18">
        <v>277</v>
      </c>
      <c r="B279" s="17" t="s">
        <v>699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 t="shared" si="12"/>
        <v>0</v>
      </c>
      <c r="X279" s="84">
        <f t="shared" si="13"/>
        <v>0</v>
      </c>
      <c r="Y279" s="85">
        <f t="shared" si="14"/>
        <v>0</v>
      </c>
    </row>
    <row r="280" spans="1:25" x14ac:dyDescent="0.3">
      <c r="A280" s="18">
        <v>278</v>
      </c>
      <c r="B280" s="17" t="s">
        <v>700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 t="shared" si="12"/>
        <v>0</v>
      </c>
      <c r="X280" s="84">
        <f t="shared" si="13"/>
        <v>0</v>
      </c>
      <c r="Y280" s="85">
        <f t="shared" si="14"/>
        <v>0</v>
      </c>
    </row>
    <row r="281" spans="1:25" x14ac:dyDescent="0.3">
      <c r="A281" s="18">
        <v>279</v>
      </c>
      <c r="B281" s="17" t="s">
        <v>701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 t="shared" si="12"/>
        <v>0</v>
      </c>
      <c r="X281" s="84">
        <f t="shared" si="13"/>
        <v>0</v>
      </c>
      <c r="Y281" s="85">
        <f t="shared" si="14"/>
        <v>0</v>
      </c>
    </row>
    <row r="282" spans="1:25" x14ac:dyDescent="0.3">
      <c r="A282" s="18">
        <v>280</v>
      </c>
      <c r="B282" s="17" t="s">
        <v>702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 t="shared" si="12"/>
        <v>0</v>
      </c>
      <c r="X282" s="84">
        <f t="shared" si="13"/>
        <v>0</v>
      </c>
      <c r="Y282" s="85">
        <f t="shared" si="14"/>
        <v>0</v>
      </c>
    </row>
    <row r="283" spans="1:25" x14ac:dyDescent="0.3">
      <c r="A283" s="18">
        <v>281</v>
      </c>
      <c r="B283" s="17" t="s">
        <v>703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 t="shared" si="12"/>
        <v>0</v>
      </c>
      <c r="X283" s="84">
        <f t="shared" si="13"/>
        <v>0</v>
      </c>
      <c r="Y283" s="85">
        <f t="shared" si="14"/>
        <v>0</v>
      </c>
    </row>
    <row r="284" spans="1:25" x14ac:dyDescent="0.3">
      <c r="A284" s="18">
        <v>282</v>
      </c>
      <c r="B284" s="17" t="s">
        <v>694</v>
      </c>
      <c r="C284" s="18">
        <v>2015</v>
      </c>
      <c r="D284" s="18" t="s">
        <v>19</v>
      </c>
      <c r="E284" s="17" t="s">
        <v>20</v>
      </c>
      <c r="F284" s="17" t="s">
        <v>540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 t="shared" si="12"/>
        <v>0</v>
      </c>
      <c r="X284" s="84">
        <f t="shared" si="13"/>
        <v>0</v>
      </c>
      <c r="Y284" s="85">
        <f t="shared" si="14"/>
        <v>0</v>
      </c>
    </row>
  </sheetData>
  <autoFilter ref="A2:Y284">
    <sortState ref="A3:Y284">
      <sortCondition descending="1" ref="X1"/>
    </sortState>
  </autoFilter>
  <sortState ref="A3:Y269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8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4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12" max="16" width="10.66406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31</v>
      </c>
      <c r="C3" s="18">
        <v>2003</v>
      </c>
      <c r="D3" s="18" t="s">
        <v>22</v>
      </c>
      <c r="E3" s="17" t="s">
        <v>20</v>
      </c>
      <c r="F3" s="17" t="s">
        <v>25</v>
      </c>
      <c r="G3" s="3">
        <v>300</v>
      </c>
      <c r="H3" s="3"/>
      <c r="I3" s="3">
        <v>250</v>
      </c>
      <c r="J3" s="3"/>
      <c r="K3" s="3"/>
      <c r="L3" s="3"/>
      <c r="M3" s="3"/>
      <c r="N3" s="3"/>
      <c r="O3" s="18"/>
      <c r="P3" s="3"/>
      <c r="Q3" s="3"/>
      <c r="R3" s="3"/>
      <c r="S3" s="3"/>
      <c r="T3" s="3"/>
      <c r="U3" s="3"/>
      <c r="V3" s="64">
        <v>550</v>
      </c>
      <c r="W3" s="83">
        <f t="shared" ref="W3:W66" si="0">IF(COUNT(G3:U3)&gt;2,LARGE(G3:U3,1)+LARGE(G3:U3,2),SUM(G3:U3))</f>
        <v>550</v>
      </c>
      <c r="X3" s="84">
        <f t="shared" ref="X3:X66" si="1">IF(W3&gt;V3,W3,V3)</f>
        <v>550</v>
      </c>
      <c r="Y3" s="85">
        <f t="shared" ref="Y3:Y66" si="2">COUNT(G3:U3)</f>
        <v>2</v>
      </c>
    </row>
    <row r="4" spans="1:25" x14ac:dyDescent="0.3">
      <c r="A4" s="18">
        <v>2</v>
      </c>
      <c r="B4" s="17" t="s">
        <v>49</v>
      </c>
      <c r="C4" s="18">
        <v>2003</v>
      </c>
      <c r="D4" s="18">
        <v>1</v>
      </c>
      <c r="E4" s="17" t="s">
        <v>20</v>
      </c>
      <c r="F4" s="17" t="s">
        <v>21</v>
      </c>
      <c r="G4" s="3">
        <v>105</v>
      </c>
      <c r="H4" s="3"/>
      <c r="I4" s="3">
        <v>125</v>
      </c>
      <c r="J4" s="3"/>
      <c r="K4" s="3"/>
      <c r="L4" s="3"/>
      <c r="M4" s="3"/>
      <c r="N4" s="3"/>
      <c r="O4" s="18"/>
      <c r="P4" s="3"/>
      <c r="Q4" s="3"/>
      <c r="R4" s="3"/>
      <c r="S4" s="3"/>
      <c r="T4" s="3"/>
      <c r="U4" s="3"/>
      <c r="V4" s="64">
        <v>330</v>
      </c>
      <c r="W4" s="83">
        <f t="shared" si="0"/>
        <v>230</v>
      </c>
      <c r="X4" s="84">
        <f t="shared" si="1"/>
        <v>330</v>
      </c>
      <c r="Y4" s="85">
        <f t="shared" si="2"/>
        <v>2</v>
      </c>
    </row>
    <row r="5" spans="1:25" x14ac:dyDescent="0.3">
      <c r="A5" s="18">
        <v>3</v>
      </c>
      <c r="B5" s="17" t="s">
        <v>53</v>
      </c>
      <c r="C5" s="18">
        <v>1995</v>
      </c>
      <c r="D5" s="18">
        <v>1</v>
      </c>
      <c r="E5" s="17" t="s">
        <v>20</v>
      </c>
      <c r="F5" s="17" t="s">
        <v>33</v>
      </c>
      <c r="G5" s="3">
        <v>120</v>
      </c>
      <c r="H5" s="3"/>
      <c r="I5" s="3">
        <v>125</v>
      </c>
      <c r="J5" s="3"/>
      <c r="K5" s="3"/>
      <c r="L5" s="3"/>
      <c r="M5" s="3"/>
      <c r="N5" s="3"/>
      <c r="O5" s="18"/>
      <c r="P5" s="3"/>
      <c r="Q5" s="3"/>
      <c r="R5" s="3"/>
      <c r="S5" s="3"/>
      <c r="T5" s="3"/>
      <c r="U5" s="3"/>
      <c r="V5" s="64">
        <v>320</v>
      </c>
      <c r="W5" s="83">
        <f t="shared" si="0"/>
        <v>245</v>
      </c>
      <c r="X5" s="84">
        <f t="shared" si="1"/>
        <v>320</v>
      </c>
      <c r="Y5" s="85">
        <f t="shared" si="2"/>
        <v>2</v>
      </c>
    </row>
    <row r="6" spans="1:25" x14ac:dyDescent="0.3">
      <c r="A6" s="18">
        <v>4</v>
      </c>
      <c r="B6" s="17" t="s">
        <v>245</v>
      </c>
      <c r="C6" s="18">
        <v>2010</v>
      </c>
      <c r="D6" s="18">
        <v>2</v>
      </c>
      <c r="E6" s="17" t="s">
        <v>20</v>
      </c>
      <c r="F6" s="17" t="s">
        <v>247</v>
      </c>
      <c r="G6" s="18">
        <v>165</v>
      </c>
      <c r="H6" s="18"/>
      <c r="I6" s="18"/>
      <c r="J6" s="18"/>
      <c r="K6" s="18"/>
      <c r="L6" s="18">
        <v>136</v>
      </c>
      <c r="M6" s="18"/>
      <c r="N6" s="18"/>
      <c r="O6" s="3"/>
      <c r="P6" s="18"/>
      <c r="Q6" s="18"/>
      <c r="R6" s="18">
        <v>100</v>
      </c>
      <c r="S6" s="18"/>
      <c r="T6" s="18"/>
      <c r="U6" s="18"/>
      <c r="V6" s="64">
        <v>200</v>
      </c>
      <c r="W6" s="83">
        <f t="shared" si="0"/>
        <v>301</v>
      </c>
      <c r="X6" s="84">
        <f t="shared" si="1"/>
        <v>301</v>
      </c>
      <c r="Y6" s="85">
        <f t="shared" si="2"/>
        <v>3</v>
      </c>
    </row>
    <row r="7" spans="1:25" x14ac:dyDescent="0.3">
      <c r="A7" s="18">
        <v>5</v>
      </c>
      <c r="B7" s="17" t="s">
        <v>518</v>
      </c>
      <c r="C7" s="18">
        <v>1995</v>
      </c>
      <c r="D7" s="18">
        <v>1</v>
      </c>
      <c r="E7" s="17" t="s">
        <v>20</v>
      </c>
      <c r="F7" s="17" t="s">
        <v>179</v>
      </c>
      <c r="G7" s="18"/>
      <c r="H7" s="18"/>
      <c r="I7" s="18">
        <v>125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64">
        <v>288</v>
      </c>
      <c r="W7" s="83">
        <f t="shared" si="0"/>
        <v>125</v>
      </c>
      <c r="X7" s="84">
        <f t="shared" si="1"/>
        <v>288</v>
      </c>
      <c r="Y7" s="85">
        <f t="shared" si="2"/>
        <v>1</v>
      </c>
    </row>
    <row r="8" spans="1:25" x14ac:dyDescent="0.3">
      <c r="A8" s="18">
        <v>6</v>
      </c>
      <c r="B8" s="17" t="s">
        <v>159</v>
      </c>
      <c r="C8" s="18">
        <v>2005</v>
      </c>
      <c r="D8" s="18" t="s">
        <v>22</v>
      </c>
      <c r="E8" s="17" t="s">
        <v>20</v>
      </c>
      <c r="F8" s="17" t="s">
        <v>36</v>
      </c>
      <c r="G8" s="3">
        <v>240</v>
      </c>
      <c r="H8" s="3"/>
      <c r="I8" s="3"/>
      <c r="J8" s="3"/>
      <c r="K8" s="3"/>
      <c r="L8" s="3"/>
      <c r="M8" s="3"/>
      <c r="N8" s="3"/>
      <c r="O8" s="18"/>
      <c r="P8" s="3"/>
      <c r="Q8" s="3"/>
      <c r="R8" s="3"/>
      <c r="S8" s="3"/>
      <c r="T8" s="3"/>
      <c r="U8" s="3"/>
      <c r="V8" s="64">
        <v>285</v>
      </c>
      <c r="W8" s="83">
        <f t="shared" si="0"/>
        <v>240</v>
      </c>
      <c r="X8" s="84">
        <f t="shared" si="1"/>
        <v>285</v>
      </c>
      <c r="Y8" s="85">
        <f t="shared" si="2"/>
        <v>1</v>
      </c>
    </row>
    <row r="9" spans="1:25" x14ac:dyDescent="0.3">
      <c r="A9" s="18">
        <v>7</v>
      </c>
      <c r="B9" s="17" t="s">
        <v>220</v>
      </c>
      <c r="C9" s="18">
        <v>2009</v>
      </c>
      <c r="D9" s="18" t="s">
        <v>22</v>
      </c>
      <c r="E9" s="17" t="s">
        <v>20</v>
      </c>
      <c r="F9" s="17" t="s">
        <v>615</v>
      </c>
      <c r="G9" s="18"/>
      <c r="H9" s="18"/>
      <c r="I9" s="18">
        <v>125</v>
      </c>
      <c r="J9" s="18"/>
      <c r="K9" s="18"/>
      <c r="L9" s="18">
        <v>170</v>
      </c>
      <c r="M9" s="18"/>
      <c r="N9" s="18"/>
      <c r="O9" s="3"/>
      <c r="P9" s="18"/>
      <c r="Q9" s="18"/>
      <c r="R9" s="18"/>
      <c r="S9" s="18"/>
      <c r="T9" s="18"/>
      <c r="U9" s="18"/>
      <c r="V9" s="64">
        <v>275</v>
      </c>
      <c r="W9" s="83">
        <f t="shared" si="0"/>
        <v>295</v>
      </c>
      <c r="X9" s="84">
        <f t="shared" si="1"/>
        <v>295</v>
      </c>
      <c r="Y9" s="85">
        <f t="shared" si="2"/>
        <v>2</v>
      </c>
    </row>
    <row r="10" spans="1:25" x14ac:dyDescent="0.3">
      <c r="A10" s="18">
        <v>8</v>
      </c>
      <c r="B10" s="17" t="s">
        <v>172</v>
      </c>
      <c r="C10" s="18">
        <v>2007</v>
      </c>
      <c r="D10" s="18">
        <v>3</v>
      </c>
      <c r="E10" s="17" t="s">
        <v>20</v>
      </c>
      <c r="F10" s="17" t="s">
        <v>21</v>
      </c>
      <c r="G10" s="3"/>
      <c r="H10" s="3"/>
      <c r="I10" s="3">
        <v>138</v>
      </c>
      <c r="J10" s="3"/>
      <c r="K10" s="3"/>
      <c r="L10" s="3">
        <v>102</v>
      </c>
      <c r="M10" s="3"/>
      <c r="N10" s="3"/>
      <c r="O10" s="18"/>
      <c r="P10" s="3"/>
      <c r="Q10" s="3"/>
      <c r="R10" s="3"/>
      <c r="S10" s="3"/>
      <c r="T10" s="3"/>
      <c r="U10" s="3"/>
      <c r="V10" s="64">
        <v>218</v>
      </c>
      <c r="W10" s="83">
        <f t="shared" si="0"/>
        <v>240</v>
      </c>
      <c r="X10" s="84">
        <f t="shared" si="1"/>
        <v>240</v>
      </c>
      <c r="Y10" s="85">
        <f t="shared" si="2"/>
        <v>2</v>
      </c>
    </row>
    <row r="11" spans="1:25" x14ac:dyDescent="0.3">
      <c r="A11" s="18">
        <v>9</v>
      </c>
      <c r="B11" s="17" t="s">
        <v>129</v>
      </c>
      <c r="C11" s="18">
        <v>2006</v>
      </c>
      <c r="D11" s="18" t="s">
        <v>22</v>
      </c>
      <c r="E11" s="17" t="s">
        <v>20</v>
      </c>
      <c r="F11" s="17" t="s">
        <v>142</v>
      </c>
      <c r="G11" s="3"/>
      <c r="H11" s="3"/>
      <c r="I11" s="3"/>
      <c r="J11" s="3"/>
      <c r="K11" s="3"/>
      <c r="L11" s="3"/>
      <c r="M11" s="3"/>
      <c r="N11" s="3"/>
      <c r="O11" s="18"/>
      <c r="P11" s="3"/>
      <c r="Q11" s="3"/>
      <c r="R11" s="3"/>
      <c r="S11" s="3"/>
      <c r="T11" s="3"/>
      <c r="U11" s="3"/>
      <c r="V11" s="64">
        <v>215</v>
      </c>
      <c r="W11" s="83">
        <f t="shared" si="0"/>
        <v>0</v>
      </c>
      <c r="X11" s="84">
        <f t="shared" si="1"/>
        <v>215</v>
      </c>
      <c r="Y11" s="85">
        <f t="shared" si="2"/>
        <v>0</v>
      </c>
    </row>
    <row r="12" spans="1:25" x14ac:dyDescent="0.3">
      <c r="A12" s="18">
        <v>10</v>
      </c>
      <c r="B12" s="17" t="s">
        <v>222</v>
      </c>
      <c r="C12" s="18">
        <v>2010</v>
      </c>
      <c r="D12" s="18">
        <v>1</v>
      </c>
      <c r="E12" s="17" t="s">
        <v>20</v>
      </c>
      <c r="F12" s="17" t="s">
        <v>109</v>
      </c>
      <c r="G12" s="18">
        <v>135</v>
      </c>
      <c r="H12" s="18"/>
      <c r="I12" s="18">
        <v>150</v>
      </c>
      <c r="J12" s="18"/>
      <c r="K12" s="18"/>
      <c r="L12" s="18"/>
      <c r="M12" s="18"/>
      <c r="N12" s="18"/>
      <c r="O12" s="18"/>
      <c r="P12" s="18"/>
      <c r="Q12" s="18"/>
      <c r="R12" s="18">
        <v>80</v>
      </c>
      <c r="S12" s="18"/>
      <c r="T12" s="18"/>
      <c r="U12" s="18"/>
      <c r="V12" s="64">
        <v>192</v>
      </c>
      <c r="W12" s="83">
        <f t="shared" si="0"/>
        <v>285</v>
      </c>
      <c r="X12" s="84">
        <f t="shared" si="1"/>
        <v>285</v>
      </c>
      <c r="Y12" s="85">
        <f t="shared" si="2"/>
        <v>3</v>
      </c>
    </row>
    <row r="13" spans="1:25" x14ac:dyDescent="0.3">
      <c r="A13" s="18">
        <v>11</v>
      </c>
      <c r="B13" s="17" t="s">
        <v>554</v>
      </c>
      <c r="C13" s="18">
        <v>2003</v>
      </c>
      <c r="D13" s="18">
        <v>1</v>
      </c>
      <c r="E13" s="17" t="s">
        <v>20</v>
      </c>
      <c r="F13" s="17" t="s">
        <v>556</v>
      </c>
      <c r="G13" s="18">
        <v>87</v>
      </c>
      <c r="H13" s="18"/>
      <c r="I13" s="18">
        <v>200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4">
        <v>206</v>
      </c>
      <c r="W13" s="83">
        <f t="shared" si="0"/>
        <v>287</v>
      </c>
      <c r="X13" s="84">
        <f t="shared" si="1"/>
        <v>287</v>
      </c>
      <c r="Y13" s="85">
        <f t="shared" si="2"/>
        <v>2</v>
      </c>
    </row>
    <row r="14" spans="1:25" x14ac:dyDescent="0.3">
      <c r="A14" s="18">
        <v>12</v>
      </c>
      <c r="B14" s="17" t="s">
        <v>34</v>
      </c>
      <c r="C14" s="18">
        <v>2003</v>
      </c>
      <c r="D14" s="18" t="s">
        <v>22</v>
      </c>
      <c r="E14" s="17" t="s">
        <v>20</v>
      </c>
      <c r="F14" s="17" t="s">
        <v>36</v>
      </c>
      <c r="G14" s="3">
        <v>180</v>
      </c>
      <c r="H14" s="3"/>
      <c r="I14" s="3"/>
      <c r="J14" s="3"/>
      <c r="K14" s="3"/>
      <c r="L14" s="3"/>
      <c r="M14" s="3"/>
      <c r="N14" s="3"/>
      <c r="O14" s="18"/>
      <c r="P14" s="3"/>
      <c r="Q14" s="3"/>
      <c r="R14" s="3"/>
      <c r="S14" s="3"/>
      <c r="T14" s="3"/>
      <c r="U14" s="3"/>
      <c r="V14" s="64">
        <v>72</v>
      </c>
      <c r="W14" s="83">
        <f t="shared" si="0"/>
        <v>180</v>
      </c>
      <c r="X14" s="84">
        <f t="shared" si="1"/>
        <v>180</v>
      </c>
      <c r="Y14" s="85">
        <f t="shared" si="2"/>
        <v>1</v>
      </c>
    </row>
    <row r="15" spans="1:25" x14ac:dyDescent="0.3">
      <c r="A15" s="18">
        <v>13</v>
      </c>
      <c r="B15" s="17" t="s">
        <v>55</v>
      </c>
      <c r="C15" s="18">
        <v>1987</v>
      </c>
      <c r="D15" s="18" t="s">
        <v>22</v>
      </c>
      <c r="E15" s="17" t="s">
        <v>20</v>
      </c>
      <c r="F15" s="17"/>
      <c r="G15" s="3">
        <v>150</v>
      </c>
      <c r="H15" s="3"/>
      <c r="I15" s="3"/>
      <c r="J15" s="3"/>
      <c r="K15" s="3"/>
      <c r="L15" s="3"/>
      <c r="M15" s="3"/>
      <c r="N15" s="3"/>
      <c r="O15" s="18"/>
      <c r="P15" s="3"/>
      <c r="Q15" s="3"/>
      <c r="R15" s="3"/>
      <c r="S15" s="3"/>
      <c r="T15" s="3"/>
      <c r="U15" s="3"/>
      <c r="V15" s="64">
        <v>0</v>
      </c>
      <c r="W15" s="83">
        <f t="shared" si="0"/>
        <v>150</v>
      </c>
      <c r="X15" s="84">
        <f t="shared" si="1"/>
        <v>150</v>
      </c>
      <c r="Y15" s="85">
        <f t="shared" si="2"/>
        <v>1</v>
      </c>
    </row>
    <row r="16" spans="1:25" x14ac:dyDescent="0.3">
      <c r="A16" s="18">
        <v>14</v>
      </c>
      <c r="B16" s="17" t="s">
        <v>406</v>
      </c>
      <c r="C16" s="18">
        <v>2011</v>
      </c>
      <c r="D16" s="18">
        <v>3</v>
      </c>
      <c r="E16" s="17" t="s">
        <v>20</v>
      </c>
      <c r="F16" s="17" t="s">
        <v>21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>
        <v>50</v>
      </c>
      <c r="S16" s="18"/>
      <c r="T16" s="18"/>
      <c r="U16" s="18"/>
      <c r="V16" s="64">
        <v>140</v>
      </c>
      <c r="W16" s="83">
        <f t="shared" si="0"/>
        <v>50</v>
      </c>
      <c r="X16" s="84">
        <f t="shared" si="1"/>
        <v>140</v>
      </c>
      <c r="Y16" s="85">
        <f t="shared" si="2"/>
        <v>1</v>
      </c>
    </row>
    <row r="17" spans="1:25" x14ac:dyDescent="0.3">
      <c r="A17" s="18">
        <v>15</v>
      </c>
      <c r="B17" s="17" t="s">
        <v>407</v>
      </c>
      <c r="C17" s="18">
        <v>2012</v>
      </c>
      <c r="D17" s="18" t="s">
        <v>19</v>
      </c>
      <c r="E17" s="17" t="s">
        <v>20</v>
      </c>
      <c r="F17" s="17" t="s">
        <v>21</v>
      </c>
      <c r="G17" s="18"/>
      <c r="H17" s="18"/>
      <c r="I17" s="18"/>
      <c r="J17" s="18"/>
      <c r="K17" s="18"/>
      <c r="L17" s="18"/>
      <c r="M17" s="18"/>
      <c r="N17" s="18"/>
      <c r="O17" s="18">
        <v>90</v>
      </c>
      <c r="P17" s="18"/>
      <c r="Q17" s="18"/>
      <c r="R17" s="18">
        <v>50</v>
      </c>
      <c r="S17" s="18"/>
      <c r="T17" s="18"/>
      <c r="U17" s="18"/>
      <c r="V17" s="64">
        <v>40</v>
      </c>
      <c r="W17" s="83">
        <f t="shared" si="0"/>
        <v>140</v>
      </c>
      <c r="X17" s="84">
        <f t="shared" si="1"/>
        <v>140</v>
      </c>
      <c r="Y17" s="85">
        <f t="shared" si="2"/>
        <v>2</v>
      </c>
    </row>
    <row r="18" spans="1:25" x14ac:dyDescent="0.3">
      <c r="A18" s="18">
        <v>16</v>
      </c>
      <c r="B18" s="17" t="s">
        <v>408</v>
      </c>
      <c r="C18" s="18">
        <v>2011</v>
      </c>
      <c r="D18" s="18">
        <v>2</v>
      </c>
      <c r="E18" s="17" t="s">
        <v>20</v>
      </c>
      <c r="F18" s="17" t="s">
        <v>59</v>
      </c>
      <c r="G18" s="18"/>
      <c r="H18" s="18"/>
      <c r="I18" s="18"/>
      <c r="J18" s="18"/>
      <c r="K18" s="18"/>
      <c r="L18" s="18"/>
      <c r="M18" s="18"/>
      <c r="N18" s="18"/>
      <c r="O18" s="3"/>
      <c r="P18" s="18"/>
      <c r="Q18" s="18"/>
      <c r="R18" s="18"/>
      <c r="S18" s="18"/>
      <c r="T18" s="18"/>
      <c r="U18" s="18"/>
      <c r="V18" s="64">
        <v>120</v>
      </c>
      <c r="W18" s="83">
        <f t="shared" si="0"/>
        <v>0</v>
      </c>
      <c r="X18" s="84">
        <f t="shared" si="1"/>
        <v>120</v>
      </c>
      <c r="Y18" s="85">
        <f t="shared" si="2"/>
        <v>0</v>
      </c>
    </row>
    <row r="19" spans="1:25" x14ac:dyDescent="0.3">
      <c r="A19" s="18">
        <v>17</v>
      </c>
      <c r="B19" s="17" t="s">
        <v>227</v>
      </c>
      <c r="C19" s="18">
        <v>2011</v>
      </c>
      <c r="D19" s="18">
        <v>2</v>
      </c>
      <c r="E19" s="17" t="s">
        <v>20</v>
      </c>
      <c r="F19" s="17" t="s">
        <v>247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29</v>
      </c>
      <c r="S19" s="18"/>
      <c r="T19" s="18"/>
      <c r="U19" s="18"/>
      <c r="V19" s="64">
        <v>119</v>
      </c>
      <c r="W19" s="83">
        <f t="shared" si="0"/>
        <v>29</v>
      </c>
      <c r="X19" s="84">
        <f t="shared" si="1"/>
        <v>119</v>
      </c>
      <c r="Y19" s="85">
        <f t="shared" si="2"/>
        <v>1</v>
      </c>
    </row>
    <row r="20" spans="1:25" x14ac:dyDescent="0.3">
      <c r="A20" s="18">
        <v>18</v>
      </c>
      <c r="B20" s="17" t="s">
        <v>370</v>
      </c>
      <c r="C20" s="18">
        <v>2010</v>
      </c>
      <c r="D20" s="18">
        <v>3</v>
      </c>
      <c r="E20" s="17" t="s">
        <v>20</v>
      </c>
      <c r="F20" s="17" t="s">
        <v>59</v>
      </c>
      <c r="G20" s="18">
        <v>87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>
        <v>29</v>
      </c>
      <c r="S20" s="18"/>
      <c r="T20" s="18"/>
      <c r="U20" s="18"/>
      <c r="V20" s="64">
        <v>110</v>
      </c>
      <c r="W20" s="83">
        <f t="shared" si="0"/>
        <v>116</v>
      </c>
      <c r="X20" s="84">
        <f t="shared" si="1"/>
        <v>116</v>
      </c>
      <c r="Y20" s="85">
        <f t="shared" si="2"/>
        <v>2</v>
      </c>
    </row>
    <row r="21" spans="1:25" x14ac:dyDescent="0.3">
      <c r="A21" s="18">
        <v>19</v>
      </c>
      <c r="B21" s="17" t="s">
        <v>39</v>
      </c>
      <c r="C21" s="18">
        <v>1994</v>
      </c>
      <c r="D21" s="18">
        <v>2</v>
      </c>
      <c r="E21" s="17" t="s">
        <v>20</v>
      </c>
      <c r="F21" s="17" t="s">
        <v>40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4">
        <v>113</v>
      </c>
      <c r="W21" s="83">
        <f t="shared" si="0"/>
        <v>0</v>
      </c>
      <c r="X21" s="84">
        <f t="shared" si="1"/>
        <v>113</v>
      </c>
      <c r="Y21" s="85">
        <f t="shared" si="2"/>
        <v>0</v>
      </c>
    </row>
    <row r="22" spans="1:25" x14ac:dyDescent="0.3">
      <c r="A22" s="18">
        <v>20</v>
      </c>
      <c r="B22" s="17" t="s">
        <v>121</v>
      </c>
      <c r="C22" s="18">
        <v>2007</v>
      </c>
      <c r="D22" s="18">
        <v>1</v>
      </c>
      <c r="E22" s="17" t="s">
        <v>20</v>
      </c>
      <c r="F22" s="17" t="s">
        <v>109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4">
        <v>112</v>
      </c>
      <c r="W22" s="83">
        <f t="shared" si="0"/>
        <v>0</v>
      </c>
      <c r="X22" s="84">
        <f t="shared" si="1"/>
        <v>112</v>
      </c>
      <c r="Y22" s="85">
        <f t="shared" si="2"/>
        <v>0</v>
      </c>
    </row>
    <row r="23" spans="1:25" x14ac:dyDescent="0.3">
      <c r="A23" s="18">
        <v>21</v>
      </c>
      <c r="B23" s="17" t="s">
        <v>380</v>
      </c>
      <c r="C23" s="18">
        <v>2010</v>
      </c>
      <c r="D23" s="18">
        <v>3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55</v>
      </c>
      <c r="S23" s="18"/>
      <c r="T23" s="18"/>
      <c r="U23" s="18"/>
      <c r="V23" s="64">
        <v>106</v>
      </c>
      <c r="W23" s="83">
        <f t="shared" si="0"/>
        <v>55</v>
      </c>
      <c r="X23" s="84">
        <f t="shared" si="1"/>
        <v>106</v>
      </c>
      <c r="Y23" s="85">
        <f t="shared" si="2"/>
        <v>1</v>
      </c>
    </row>
    <row r="24" spans="1:25" x14ac:dyDescent="0.3">
      <c r="A24" s="18">
        <v>22</v>
      </c>
      <c r="B24" s="17" t="s">
        <v>432</v>
      </c>
      <c r="C24" s="18">
        <v>2010</v>
      </c>
      <c r="D24" s="18" t="s">
        <v>30</v>
      </c>
      <c r="E24" s="17" t="s">
        <v>20</v>
      </c>
      <c r="F24" s="17" t="s">
        <v>25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64">
        <v>106</v>
      </c>
      <c r="W24" s="83">
        <f t="shared" si="0"/>
        <v>0</v>
      </c>
      <c r="X24" s="84">
        <f t="shared" si="1"/>
        <v>106</v>
      </c>
      <c r="Y24" s="85">
        <f t="shared" si="2"/>
        <v>0</v>
      </c>
    </row>
    <row r="25" spans="1:25" x14ac:dyDescent="0.3">
      <c r="A25" s="18">
        <v>23</v>
      </c>
      <c r="B25" s="17" t="s">
        <v>160</v>
      </c>
      <c r="C25" s="18">
        <v>2004</v>
      </c>
      <c r="D25" s="18" t="s">
        <v>22</v>
      </c>
      <c r="E25" s="17" t="s">
        <v>20</v>
      </c>
      <c r="F25" s="17" t="s">
        <v>36</v>
      </c>
      <c r="G25" s="3"/>
      <c r="H25" s="3"/>
      <c r="I25" s="3"/>
      <c r="J25" s="3"/>
      <c r="K25" s="3"/>
      <c r="L25" s="3"/>
      <c r="M25" s="3"/>
      <c r="N25" s="3"/>
      <c r="O25" s="18"/>
      <c r="P25" s="3"/>
      <c r="Q25" s="3"/>
      <c r="R25" s="3"/>
      <c r="S25" s="3"/>
      <c r="T25" s="3"/>
      <c r="U25" s="3"/>
      <c r="V25" s="64">
        <v>105</v>
      </c>
      <c r="W25" s="83">
        <f t="shared" si="0"/>
        <v>0</v>
      </c>
      <c r="X25" s="84">
        <f t="shared" si="1"/>
        <v>105</v>
      </c>
      <c r="Y25" s="85">
        <f t="shared" si="2"/>
        <v>0</v>
      </c>
    </row>
    <row r="26" spans="1:25" x14ac:dyDescent="0.3">
      <c r="A26" s="18">
        <v>24</v>
      </c>
      <c r="B26" s="17" t="s">
        <v>489</v>
      </c>
      <c r="C26" s="18">
        <v>2010</v>
      </c>
      <c r="D26" s="18">
        <v>3</v>
      </c>
      <c r="E26" s="17" t="s">
        <v>20</v>
      </c>
      <c r="F26" s="17" t="s">
        <v>476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>
        <v>60</v>
      </c>
      <c r="S26" s="18"/>
      <c r="T26" s="18"/>
      <c r="U26" s="18"/>
      <c r="V26" s="64">
        <v>102</v>
      </c>
      <c r="W26" s="83">
        <f t="shared" si="0"/>
        <v>60</v>
      </c>
      <c r="X26" s="84">
        <f t="shared" si="1"/>
        <v>102</v>
      </c>
      <c r="Y26" s="85">
        <f t="shared" si="2"/>
        <v>1</v>
      </c>
    </row>
    <row r="27" spans="1:25" x14ac:dyDescent="0.3">
      <c r="A27" s="18">
        <v>25</v>
      </c>
      <c r="B27" s="17" t="s">
        <v>403</v>
      </c>
      <c r="C27" s="18">
        <v>2009</v>
      </c>
      <c r="D27" s="18">
        <v>3</v>
      </c>
      <c r="E27" s="17" t="s">
        <v>20</v>
      </c>
      <c r="F27" s="17" t="s">
        <v>25</v>
      </c>
      <c r="G27" s="18"/>
      <c r="H27" s="18"/>
      <c r="I27" s="18"/>
      <c r="J27" s="18"/>
      <c r="K27" s="18"/>
      <c r="L27" s="18">
        <v>94</v>
      </c>
      <c r="M27" s="18"/>
      <c r="N27" s="18"/>
      <c r="O27" s="18"/>
      <c r="P27" s="18"/>
      <c r="Q27" s="18"/>
      <c r="R27" s="18"/>
      <c r="S27" s="18"/>
      <c r="T27" s="18"/>
      <c r="U27" s="18"/>
      <c r="V27" s="64">
        <v>85</v>
      </c>
      <c r="W27" s="83">
        <f t="shared" si="0"/>
        <v>94</v>
      </c>
      <c r="X27" s="84">
        <f t="shared" si="1"/>
        <v>94</v>
      </c>
      <c r="Y27" s="85">
        <f t="shared" si="2"/>
        <v>1</v>
      </c>
    </row>
    <row r="28" spans="1:25" x14ac:dyDescent="0.3">
      <c r="A28" s="18">
        <v>26</v>
      </c>
      <c r="B28" s="17" t="s">
        <v>171</v>
      </c>
      <c r="C28" s="18">
        <v>2006</v>
      </c>
      <c r="D28" s="18">
        <v>1</v>
      </c>
      <c r="E28" s="17" t="s">
        <v>20</v>
      </c>
      <c r="F28" s="17" t="s">
        <v>21</v>
      </c>
      <c r="G28" s="3">
        <v>87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4">
        <v>0</v>
      </c>
      <c r="W28" s="83">
        <f t="shared" si="0"/>
        <v>87</v>
      </c>
      <c r="X28" s="84">
        <f t="shared" si="1"/>
        <v>87</v>
      </c>
      <c r="Y28" s="85">
        <f t="shared" si="2"/>
        <v>1</v>
      </c>
    </row>
    <row r="29" spans="1:25" x14ac:dyDescent="0.3">
      <c r="A29" s="18">
        <v>27</v>
      </c>
      <c r="B29" s="17" t="s">
        <v>210</v>
      </c>
      <c r="C29" s="18">
        <v>2009</v>
      </c>
      <c r="D29" s="18">
        <v>3</v>
      </c>
      <c r="E29" s="17" t="s">
        <v>35</v>
      </c>
      <c r="F29" s="17" t="s">
        <v>36</v>
      </c>
      <c r="G29" s="18"/>
      <c r="H29" s="18"/>
      <c r="I29" s="18"/>
      <c r="J29" s="18"/>
      <c r="K29" s="18"/>
      <c r="L29" s="18"/>
      <c r="M29" s="18"/>
      <c r="N29" s="18"/>
      <c r="O29" s="3"/>
      <c r="P29" s="18"/>
      <c r="Q29" s="18"/>
      <c r="R29" s="18"/>
      <c r="S29" s="18"/>
      <c r="T29" s="18"/>
      <c r="U29" s="18"/>
      <c r="V29" s="64">
        <v>84</v>
      </c>
      <c r="W29" s="83">
        <f t="shared" si="0"/>
        <v>0</v>
      </c>
      <c r="X29" s="84">
        <f t="shared" si="1"/>
        <v>84</v>
      </c>
      <c r="Y29" s="85">
        <f t="shared" si="2"/>
        <v>0</v>
      </c>
    </row>
    <row r="30" spans="1:25" x14ac:dyDescent="0.3">
      <c r="A30" s="18">
        <v>28</v>
      </c>
      <c r="B30" s="17" t="s">
        <v>596</v>
      </c>
      <c r="C30" s="18">
        <v>2013</v>
      </c>
      <c r="D30" s="18" t="s">
        <v>19</v>
      </c>
      <c r="E30" s="17" t="s">
        <v>20</v>
      </c>
      <c r="F30" s="17" t="s">
        <v>540</v>
      </c>
      <c r="G30" s="18"/>
      <c r="H30" s="18"/>
      <c r="I30" s="18"/>
      <c r="J30" s="18"/>
      <c r="K30" s="18"/>
      <c r="L30" s="18"/>
      <c r="M30" s="18"/>
      <c r="N30" s="18"/>
      <c r="O30" s="18">
        <v>45</v>
      </c>
      <c r="P30" s="18"/>
      <c r="Q30" s="18"/>
      <c r="R30" s="18">
        <v>29</v>
      </c>
      <c r="S30" s="18"/>
      <c r="T30" s="18"/>
      <c r="U30" s="18"/>
      <c r="V30" s="64">
        <v>0</v>
      </c>
      <c r="W30" s="83">
        <f t="shared" si="0"/>
        <v>74</v>
      </c>
      <c r="X30" s="84">
        <f t="shared" si="1"/>
        <v>74</v>
      </c>
      <c r="Y30" s="85">
        <f t="shared" si="2"/>
        <v>2</v>
      </c>
    </row>
    <row r="31" spans="1:25" x14ac:dyDescent="0.3">
      <c r="A31" s="18">
        <v>29</v>
      </c>
      <c r="B31" s="17" t="s">
        <v>206</v>
      </c>
      <c r="C31" s="18">
        <v>2009</v>
      </c>
      <c r="D31" s="18">
        <v>1</v>
      </c>
      <c r="E31" s="17" t="s">
        <v>366</v>
      </c>
      <c r="F31" s="17" t="s">
        <v>367</v>
      </c>
      <c r="G31" s="18"/>
      <c r="H31" s="18"/>
      <c r="I31" s="18"/>
      <c r="J31" s="18"/>
      <c r="K31" s="18"/>
      <c r="L31" s="18"/>
      <c r="M31" s="18"/>
      <c r="N31" s="18"/>
      <c r="O31" s="3"/>
      <c r="P31" s="18"/>
      <c r="Q31" s="18"/>
      <c r="R31" s="18"/>
      <c r="S31" s="18"/>
      <c r="T31" s="18"/>
      <c r="U31" s="18"/>
      <c r="V31" s="64">
        <v>72</v>
      </c>
      <c r="W31" s="83">
        <f t="shared" si="0"/>
        <v>0</v>
      </c>
      <c r="X31" s="84">
        <f t="shared" si="1"/>
        <v>72</v>
      </c>
      <c r="Y31" s="85">
        <f t="shared" si="2"/>
        <v>0</v>
      </c>
    </row>
    <row r="32" spans="1:25" x14ac:dyDescent="0.3">
      <c r="A32" s="18">
        <v>30</v>
      </c>
      <c r="B32" s="17" t="s">
        <v>486</v>
      </c>
      <c r="C32" s="18">
        <v>2012</v>
      </c>
      <c r="D32" s="18" t="s">
        <v>19</v>
      </c>
      <c r="E32" s="17" t="s">
        <v>20</v>
      </c>
      <c r="F32" s="17" t="s">
        <v>476</v>
      </c>
      <c r="G32" s="18"/>
      <c r="H32" s="18"/>
      <c r="I32" s="18"/>
      <c r="J32" s="18"/>
      <c r="K32" s="18"/>
      <c r="L32" s="18"/>
      <c r="M32" s="18"/>
      <c r="N32" s="18"/>
      <c r="O32" s="18">
        <v>72</v>
      </c>
      <c r="P32" s="18"/>
      <c r="Q32" s="18"/>
      <c r="R32" s="18"/>
      <c r="S32" s="18"/>
      <c r="T32" s="18"/>
      <c r="U32" s="18"/>
      <c r="V32" s="64">
        <v>40</v>
      </c>
      <c r="W32" s="83">
        <f t="shared" si="0"/>
        <v>72</v>
      </c>
      <c r="X32" s="84">
        <f t="shared" si="1"/>
        <v>72</v>
      </c>
      <c r="Y32" s="85">
        <f t="shared" si="2"/>
        <v>1</v>
      </c>
    </row>
    <row r="33" spans="1:25" x14ac:dyDescent="0.3">
      <c r="A33" s="18">
        <v>31</v>
      </c>
      <c r="B33" s="17" t="s">
        <v>209</v>
      </c>
      <c r="C33" s="18">
        <v>2010</v>
      </c>
      <c r="D33" s="18" t="s">
        <v>19</v>
      </c>
      <c r="E33" s="17" t="s">
        <v>35</v>
      </c>
      <c r="F33" s="17" t="s">
        <v>36</v>
      </c>
      <c r="G33" s="18"/>
      <c r="H33" s="18"/>
      <c r="I33" s="18"/>
      <c r="J33" s="18"/>
      <c r="K33" s="18"/>
      <c r="L33" s="18"/>
      <c r="M33" s="18"/>
      <c r="N33" s="18"/>
      <c r="O33" s="3"/>
      <c r="P33" s="18"/>
      <c r="Q33" s="18"/>
      <c r="R33" s="18"/>
      <c r="S33" s="18"/>
      <c r="T33" s="18"/>
      <c r="U33" s="18"/>
      <c r="V33" s="64">
        <v>70</v>
      </c>
      <c r="W33" s="83">
        <f t="shared" si="0"/>
        <v>0</v>
      </c>
      <c r="X33" s="84">
        <f t="shared" si="1"/>
        <v>70</v>
      </c>
      <c r="Y33" s="85">
        <f t="shared" si="2"/>
        <v>0</v>
      </c>
    </row>
    <row r="34" spans="1:25" x14ac:dyDescent="0.3">
      <c r="A34" s="18">
        <v>32</v>
      </c>
      <c r="B34" s="17" t="s">
        <v>217</v>
      </c>
      <c r="C34" s="18">
        <v>2010</v>
      </c>
      <c r="D34" s="18" t="s">
        <v>19</v>
      </c>
      <c r="E34" s="17" t="s">
        <v>35</v>
      </c>
      <c r="F34" s="17" t="s">
        <v>36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70</v>
      </c>
      <c r="W34" s="83">
        <f t="shared" si="0"/>
        <v>0</v>
      </c>
      <c r="X34" s="84">
        <f t="shared" si="1"/>
        <v>70</v>
      </c>
      <c r="Y34" s="85">
        <f t="shared" si="2"/>
        <v>0</v>
      </c>
    </row>
    <row r="35" spans="1:25" x14ac:dyDescent="0.3">
      <c r="A35" s="18">
        <v>33</v>
      </c>
      <c r="B35" s="17" t="s">
        <v>461</v>
      </c>
      <c r="C35" s="18">
        <v>1995</v>
      </c>
      <c r="D35" s="18">
        <v>1</v>
      </c>
      <c r="E35" s="17" t="s">
        <v>20</v>
      </c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70</v>
      </c>
      <c r="W35" s="83">
        <f t="shared" si="0"/>
        <v>0</v>
      </c>
      <c r="X35" s="84">
        <f t="shared" si="1"/>
        <v>70</v>
      </c>
      <c r="Y35" s="85">
        <f t="shared" si="2"/>
        <v>0</v>
      </c>
    </row>
    <row r="36" spans="1:25" x14ac:dyDescent="0.3">
      <c r="A36" s="18">
        <v>34</v>
      </c>
      <c r="B36" s="17" t="s">
        <v>627</v>
      </c>
      <c r="C36" s="95">
        <v>1965</v>
      </c>
      <c r="D36" s="18" t="s">
        <v>19</v>
      </c>
      <c r="E36" s="17" t="s">
        <v>20</v>
      </c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64">
        <v>63</v>
      </c>
      <c r="W36" s="83">
        <f t="shared" si="0"/>
        <v>0</v>
      </c>
      <c r="X36" s="84">
        <f t="shared" si="1"/>
        <v>63</v>
      </c>
      <c r="Y36" s="85">
        <f t="shared" si="2"/>
        <v>0</v>
      </c>
    </row>
    <row r="37" spans="1:25" x14ac:dyDescent="0.3">
      <c r="A37" s="18">
        <v>35</v>
      </c>
      <c r="B37" s="17" t="s">
        <v>480</v>
      </c>
      <c r="C37" s="18">
        <v>2013</v>
      </c>
      <c r="D37" s="18" t="s">
        <v>19</v>
      </c>
      <c r="E37" s="17" t="s">
        <v>20</v>
      </c>
      <c r="F37" s="17" t="s">
        <v>141</v>
      </c>
      <c r="G37" s="18"/>
      <c r="H37" s="18"/>
      <c r="I37" s="18"/>
      <c r="J37" s="18"/>
      <c r="K37" s="18"/>
      <c r="L37" s="18"/>
      <c r="M37" s="18"/>
      <c r="N37" s="18"/>
      <c r="O37" s="18">
        <v>54</v>
      </c>
      <c r="P37" s="18"/>
      <c r="Q37" s="18"/>
      <c r="R37" s="18"/>
      <c r="S37" s="18"/>
      <c r="T37" s="18"/>
      <c r="U37" s="18"/>
      <c r="V37" s="64">
        <v>0</v>
      </c>
      <c r="W37" s="83">
        <f t="shared" si="0"/>
        <v>54</v>
      </c>
      <c r="X37" s="84">
        <f t="shared" si="1"/>
        <v>54</v>
      </c>
      <c r="Y37" s="85">
        <f t="shared" si="2"/>
        <v>1</v>
      </c>
    </row>
    <row r="38" spans="1:25" x14ac:dyDescent="0.3">
      <c r="A38" s="18">
        <v>36</v>
      </c>
      <c r="B38" s="17" t="s">
        <v>431</v>
      </c>
      <c r="C38" s="18">
        <v>2011</v>
      </c>
      <c r="D38" s="18">
        <v>3</v>
      </c>
      <c r="E38" s="17" t="s">
        <v>20</v>
      </c>
      <c r="F38" s="17" t="s">
        <v>21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>
        <v>50</v>
      </c>
      <c r="S38" s="18"/>
      <c r="T38" s="18"/>
      <c r="U38" s="18"/>
      <c r="V38" s="64">
        <v>44</v>
      </c>
      <c r="W38" s="83">
        <f t="shared" si="0"/>
        <v>50</v>
      </c>
      <c r="X38" s="84">
        <f t="shared" si="1"/>
        <v>50</v>
      </c>
      <c r="Y38" s="85">
        <f t="shared" si="2"/>
        <v>1</v>
      </c>
    </row>
    <row r="39" spans="1:25" x14ac:dyDescent="0.3">
      <c r="A39" s="18">
        <v>37</v>
      </c>
      <c r="B39" s="17" t="s">
        <v>376</v>
      </c>
      <c r="C39" s="18">
        <v>2011</v>
      </c>
      <c r="D39" s="18" t="s">
        <v>19</v>
      </c>
      <c r="E39" s="17" t="s">
        <v>20</v>
      </c>
      <c r="F39" s="17" t="s">
        <v>21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>
        <v>50</v>
      </c>
      <c r="S39" s="18"/>
      <c r="T39" s="18"/>
      <c r="U39" s="18"/>
      <c r="V39" s="64">
        <v>40</v>
      </c>
      <c r="W39" s="83">
        <f t="shared" si="0"/>
        <v>50</v>
      </c>
      <c r="X39" s="84">
        <f t="shared" si="1"/>
        <v>50</v>
      </c>
      <c r="Y39" s="85">
        <f t="shared" si="2"/>
        <v>1</v>
      </c>
    </row>
    <row r="40" spans="1:25" x14ac:dyDescent="0.3">
      <c r="A40" s="18">
        <v>38</v>
      </c>
      <c r="B40" s="17" t="s">
        <v>593</v>
      </c>
      <c r="C40" s="18">
        <v>2013</v>
      </c>
      <c r="D40" s="18" t="s">
        <v>19</v>
      </c>
      <c r="E40" s="17" t="s">
        <v>20</v>
      </c>
      <c r="F40" s="17" t="s">
        <v>583</v>
      </c>
      <c r="G40" s="18"/>
      <c r="H40" s="18"/>
      <c r="I40" s="18"/>
      <c r="J40" s="18"/>
      <c r="K40" s="18"/>
      <c r="L40" s="18"/>
      <c r="M40" s="18"/>
      <c r="N40" s="18"/>
      <c r="O40" s="18">
        <v>50</v>
      </c>
      <c r="P40" s="18"/>
      <c r="Q40" s="18"/>
      <c r="R40" s="18"/>
      <c r="S40" s="18"/>
      <c r="T40" s="18"/>
      <c r="U40" s="18"/>
      <c r="V40" s="64">
        <v>0</v>
      </c>
      <c r="W40" s="83">
        <f t="shared" si="0"/>
        <v>50</v>
      </c>
      <c r="X40" s="84">
        <f t="shared" si="1"/>
        <v>50</v>
      </c>
      <c r="Y40" s="85">
        <f t="shared" si="2"/>
        <v>1</v>
      </c>
    </row>
    <row r="41" spans="1:25" x14ac:dyDescent="0.3">
      <c r="A41" s="18">
        <v>39</v>
      </c>
      <c r="B41" s="17" t="s">
        <v>618</v>
      </c>
      <c r="C41" s="18">
        <v>2011</v>
      </c>
      <c r="D41" s="18" t="s">
        <v>115</v>
      </c>
      <c r="E41" s="17" t="s">
        <v>20</v>
      </c>
      <c r="F41" s="17" t="s">
        <v>580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64">
        <v>49</v>
      </c>
      <c r="W41" s="83">
        <f t="shared" si="0"/>
        <v>0</v>
      </c>
      <c r="X41" s="84">
        <f t="shared" si="1"/>
        <v>49</v>
      </c>
      <c r="Y41" s="85">
        <f t="shared" si="2"/>
        <v>0</v>
      </c>
    </row>
    <row r="42" spans="1:25" x14ac:dyDescent="0.3">
      <c r="A42" s="18">
        <v>40</v>
      </c>
      <c r="B42" s="17" t="s">
        <v>619</v>
      </c>
      <c r="C42" s="18">
        <v>2012</v>
      </c>
      <c r="D42" s="18" t="s">
        <v>115</v>
      </c>
      <c r="E42" s="17" t="s">
        <v>20</v>
      </c>
      <c r="F42" s="17" t="s">
        <v>580</v>
      </c>
      <c r="G42" s="18"/>
      <c r="H42" s="18"/>
      <c r="I42" s="18"/>
      <c r="J42" s="18"/>
      <c r="K42" s="18"/>
      <c r="L42" s="18"/>
      <c r="M42" s="18"/>
      <c r="N42" s="18"/>
      <c r="O42" s="18">
        <v>26</v>
      </c>
      <c r="P42" s="18"/>
      <c r="Q42" s="18"/>
      <c r="R42" s="18"/>
      <c r="S42" s="18"/>
      <c r="T42" s="18"/>
      <c r="U42" s="18"/>
      <c r="V42" s="64">
        <v>49</v>
      </c>
      <c r="W42" s="83">
        <f t="shared" si="0"/>
        <v>26</v>
      </c>
      <c r="X42" s="84">
        <f t="shared" si="1"/>
        <v>49</v>
      </c>
      <c r="Y42" s="85">
        <f t="shared" si="2"/>
        <v>1</v>
      </c>
    </row>
    <row r="43" spans="1:25" x14ac:dyDescent="0.3">
      <c r="A43" s="18">
        <v>41</v>
      </c>
      <c r="B43" s="17" t="s">
        <v>634</v>
      </c>
      <c r="C43" s="18">
        <v>2012</v>
      </c>
      <c r="D43" s="18" t="s">
        <v>115</v>
      </c>
      <c r="E43" s="17" t="s">
        <v>20</v>
      </c>
      <c r="F43" s="17" t="s">
        <v>615</v>
      </c>
      <c r="G43" s="18"/>
      <c r="H43" s="18"/>
      <c r="I43" s="18"/>
      <c r="J43" s="18"/>
      <c r="K43" s="18"/>
      <c r="L43" s="18"/>
      <c r="M43" s="18"/>
      <c r="N43" s="18"/>
      <c r="O43" s="18">
        <v>45</v>
      </c>
      <c r="P43" s="18"/>
      <c r="Q43" s="18"/>
      <c r="R43" s="18"/>
      <c r="S43" s="18"/>
      <c r="T43" s="18"/>
      <c r="U43" s="18"/>
      <c r="V43" s="64">
        <v>23</v>
      </c>
      <c r="W43" s="83">
        <f t="shared" si="0"/>
        <v>45</v>
      </c>
      <c r="X43" s="84">
        <f t="shared" si="1"/>
        <v>45</v>
      </c>
      <c r="Y43" s="85">
        <f t="shared" si="2"/>
        <v>1</v>
      </c>
    </row>
    <row r="44" spans="1:25" x14ac:dyDescent="0.3">
      <c r="A44" s="18">
        <v>42</v>
      </c>
      <c r="B44" s="17" t="s">
        <v>586</v>
      </c>
      <c r="C44" s="18">
        <v>2014</v>
      </c>
      <c r="D44" s="18" t="s">
        <v>19</v>
      </c>
      <c r="E44" s="17" t="s">
        <v>20</v>
      </c>
      <c r="F44" s="17" t="s">
        <v>580</v>
      </c>
      <c r="G44" s="18"/>
      <c r="H44" s="18"/>
      <c r="I44" s="18"/>
      <c r="J44" s="18"/>
      <c r="K44" s="18"/>
      <c r="L44" s="18"/>
      <c r="M44" s="18"/>
      <c r="N44" s="18"/>
      <c r="O44" s="18">
        <v>45</v>
      </c>
      <c r="P44" s="18"/>
      <c r="Q44" s="18"/>
      <c r="R44" s="18"/>
      <c r="S44" s="18"/>
      <c r="T44" s="18"/>
      <c r="U44" s="18"/>
      <c r="V44" s="64">
        <v>0</v>
      </c>
      <c r="W44" s="83">
        <f t="shared" si="0"/>
        <v>45</v>
      </c>
      <c r="X44" s="84">
        <f t="shared" si="1"/>
        <v>45</v>
      </c>
      <c r="Y44" s="85">
        <f t="shared" si="2"/>
        <v>1</v>
      </c>
    </row>
    <row r="45" spans="1:25" x14ac:dyDescent="0.3">
      <c r="A45" s="18">
        <v>43</v>
      </c>
      <c r="B45" s="17" t="s">
        <v>598</v>
      </c>
      <c r="C45" s="18">
        <v>2013</v>
      </c>
      <c r="D45" s="18" t="s">
        <v>19</v>
      </c>
      <c r="E45" s="17" t="s">
        <v>20</v>
      </c>
      <c r="F45" s="17" t="s">
        <v>540</v>
      </c>
      <c r="G45" s="18"/>
      <c r="H45" s="18"/>
      <c r="I45" s="18"/>
      <c r="J45" s="18"/>
      <c r="K45" s="18"/>
      <c r="L45" s="18"/>
      <c r="M45" s="18"/>
      <c r="N45" s="18"/>
      <c r="O45" s="18">
        <v>45</v>
      </c>
      <c r="P45" s="18"/>
      <c r="Q45" s="18"/>
      <c r="R45" s="18"/>
      <c r="S45" s="18"/>
      <c r="T45" s="18"/>
      <c r="U45" s="18"/>
      <c r="V45" s="64">
        <v>0</v>
      </c>
      <c r="W45" s="83">
        <f t="shared" si="0"/>
        <v>45</v>
      </c>
      <c r="X45" s="84">
        <f t="shared" si="1"/>
        <v>45</v>
      </c>
      <c r="Y45" s="85">
        <f t="shared" si="2"/>
        <v>1</v>
      </c>
    </row>
    <row r="46" spans="1:25" x14ac:dyDescent="0.3">
      <c r="A46" s="18">
        <v>44</v>
      </c>
      <c r="B46" s="17" t="s">
        <v>363</v>
      </c>
      <c r="C46" s="18">
        <v>2008</v>
      </c>
      <c r="D46" s="18" t="s">
        <v>30</v>
      </c>
      <c r="E46" s="17" t="s">
        <v>20</v>
      </c>
      <c r="F46" s="21" t="s">
        <v>364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41</v>
      </c>
      <c r="W46" s="83">
        <f t="shared" si="0"/>
        <v>0</v>
      </c>
      <c r="X46" s="84">
        <f t="shared" si="1"/>
        <v>41</v>
      </c>
      <c r="Y46" s="85">
        <f t="shared" si="2"/>
        <v>0</v>
      </c>
    </row>
    <row r="47" spans="1:25" x14ac:dyDescent="0.3">
      <c r="A47" s="18">
        <v>45</v>
      </c>
      <c r="B47" s="17" t="s">
        <v>481</v>
      </c>
      <c r="C47" s="18">
        <v>2011</v>
      </c>
      <c r="D47" s="18">
        <v>3</v>
      </c>
      <c r="E47" s="17" t="s">
        <v>20</v>
      </c>
      <c r="F47" s="17" t="s">
        <v>482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64">
        <v>40</v>
      </c>
      <c r="W47" s="83">
        <f t="shared" si="0"/>
        <v>0</v>
      </c>
      <c r="X47" s="84">
        <f t="shared" si="1"/>
        <v>40</v>
      </c>
      <c r="Y47" s="85">
        <f t="shared" si="2"/>
        <v>0</v>
      </c>
    </row>
    <row r="48" spans="1:25" x14ac:dyDescent="0.3">
      <c r="A48" s="18">
        <v>46</v>
      </c>
      <c r="B48" s="17" t="s">
        <v>225</v>
      </c>
      <c r="C48" s="18">
        <v>2010</v>
      </c>
      <c r="D48" s="18">
        <v>3</v>
      </c>
      <c r="E48" s="17" t="s">
        <v>20</v>
      </c>
      <c r="F48" s="17" t="s">
        <v>21</v>
      </c>
      <c r="G48" s="18"/>
      <c r="H48" s="18"/>
      <c r="I48" s="18"/>
      <c r="J48" s="18"/>
      <c r="K48" s="18"/>
      <c r="L48" s="18"/>
      <c r="M48" s="18"/>
      <c r="N48" s="18"/>
      <c r="O48" s="3"/>
      <c r="P48" s="18"/>
      <c r="Q48" s="18"/>
      <c r="R48" s="18">
        <v>29</v>
      </c>
      <c r="S48" s="18"/>
      <c r="T48" s="18"/>
      <c r="U48" s="18"/>
      <c r="V48" s="64">
        <v>29</v>
      </c>
      <c r="W48" s="83">
        <f t="shared" si="0"/>
        <v>29</v>
      </c>
      <c r="X48" s="84">
        <f t="shared" si="1"/>
        <v>29</v>
      </c>
      <c r="Y48" s="85">
        <f t="shared" si="2"/>
        <v>1</v>
      </c>
    </row>
    <row r="49" spans="1:25" x14ac:dyDescent="0.3">
      <c r="A49" s="18">
        <v>47</v>
      </c>
      <c r="B49" s="17" t="s">
        <v>470</v>
      </c>
      <c r="C49" s="18">
        <v>2011</v>
      </c>
      <c r="D49" s="18">
        <v>3</v>
      </c>
      <c r="E49" s="17" t="s">
        <v>20</v>
      </c>
      <c r="F49" s="17" t="s">
        <v>471</v>
      </c>
      <c r="G49" s="18"/>
      <c r="H49" s="18"/>
      <c r="I49" s="18"/>
      <c r="J49" s="18"/>
      <c r="K49" s="18"/>
      <c r="L49" s="18"/>
      <c r="M49" s="18"/>
      <c r="N49" s="18"/>
      <c r="O49" s="3"/>
      <c r="P49" s="18"/>
      <c r="Q49" s="18"/>
      <c r="R49" s="18">
        <v>29</v>
      </c>
      <c r="S49" s="18"/>
      <c r="T49" s="18"/>
      <c r="U49" s="18"/>
      <c r="V49" s="64">
        <v>23</v>
      </c>
      <c r="W49" s="83">
        <f t="shared" si="0"/>
        <v>29</v>
      </c>
      <c r="X49" s="84">
        <f t="shared" si="1"/>
        <v>29</v>
      </c>
      <c r="Y49" s="85">
        <f t="shared" si="2"/>
        <v>1</v>
      </c>
    </row>
    <row r="50" spans="1:25" x14ac:dyDescent="0.3">
      <c r="A50" s="18">
        <v>48</v>
      </c>
      <c r="B50" s="17" t="s">
        <v>475</v>
      </c>
      <c r="C50" s="18">
        <v>2011</v>
      </c>
      <c r="D50" s="18">
        <v>3</v>
      </c>
      <c r="E50" s="17" t="s">
        <v>20</v>
      </c>
      <c r="F50" s="17" t="s">
        <v>476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>
        <v>29</v>
      </c>
      <c r="S50" s="18"/>
      <c r="T50" s="18"/>
      <c r="U50" s="18"/>
      <c r="V50" s="64">
        <v>23</v>
      </c>
      <c r="W50" s="83">
        <f t="shared" si="0"/>
        <v>29</v>
      </c>
      <c r="X50" s="84">
        <f t="shared" si="1"/>
        <v>29</v>
      </c>
      <c r="Y50" s="85">
        <f t="shared" si="2"/>
        <v>1</v>
      </c>
    </row>
    <row r="51" spans="1:25" x14ac:dyDescent="0.3">
      <c r="A51" s="18">
        <v>49</v>
      </c>
      <c r="B51" s="17" t="s">
        <v>404</v>
      </c>
      <c r="C51" s="18">
        <v>2010</v>
      </c>
      <c r="D51" s="18" t="s">
        <v>19</v>
      </c>
      <c r="E51" s="17" t="s">
        <v>20</v>
      </c>
      <c r="F51" s="17" t="s">
        <v>141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v>29</v>
      </c>
      <c r="S51" s="18"/>
      <c r="T51" s="18"/>
      <c r="U51" s="18"/>
      <c r="V51" s="64">
        <v>0</v>
      </c>
      <c r="W51" s="83">
        <f t="shared" si="0"/>
        <v>29</v>
      </c>
      <c r="X51" s="84">
        <f t="shared" si="1"/>
        <v>29</v>
      </c>
      <c r="Y51" s="85">
        <f t="shared" si="2"/>
        <v>1</v>
      </c>
    </row>
    <row r="52" spans="1:25" x14ac:dyDescent="0.3">
      <c r="A52" s="18">
        <v>50</v>
      </c>
      <c r="B52" s="17" t="s">
        <v>519</v>
      </c>
      <c r="C52" s="18">
        <v>1994</v>
      </c>
      <c r="D52" s="18" t="s">
        <v>22</v>
      </c>
      <c r="E52" s="17" t="s">
        <v>20</v>
      </c>
      <c r="F52" s="17" t="s">
        <v>141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64">
        <v>26</v>
      </c>
      <c r="W52" s="83">
        <f t="shared" si="0"/>
        <v>0</v>
      </c>
      <c r="X52" s="84">
        <f t="shared" si="1"/>
        <v>26</v>
      </c>
      <c r="Y52" s="85">
        <f t="shared" si="2"/>
        <v>0</v>
      </c>
    </row>
    <row r="53" spans="1:25" x14ac:dyDescent="0.3">
      <c r="A53" s="18">
        <v>51</v>
      </c>
      <c r="B53" s="17" t="s">
        <v>214</v>
      </c>
      <c r="C53" s="18">
        <v>2006</v>
      </c>
      <c r="D53" s="18" t="s">
        <v>22</v>
      </c>
      <c r="E53" s="17" t="s">
        <v>35</v>
      </c>
      <c r="F53" s="17" t="s">
        <v>36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26</v>
      </c>
      <c r="W53" s="83">
        <f t="shared" si="0"/>
        <v>0</v>
      </c>
      <c r="X53" s="84">
        <f t="shared" si="1"/>
        <v>26</v>
      </c>
      <c r="Y53" s="85">
        <f t="shared" si="2"/>
        <v>0</v>
      </c>
    </row>
    <row r="54" spans="1:25" x14ac:dyDescent="0.3">
      <c r="A54" s="18">
        <v>52</v>
      </c>
      <c r="B54" s="17" t="s">
        <v>487</v>
      </c>
      <c r="C54" s="18">
        <v>2012</v>
      </c>
      <c r="D54" s="18" t="s">
        <v>19</v>
      </c>
      <c r="E54" s="17" t="s">
        <v>20</v>
      </c>
      <c r="F54" s="17" t="s">
        <v>476</v>
      </c>
      <c r="G54" s="18"/>
      <c r="H54" s="18"/>
      <c r="I54" s="18"/>
      <c r="J54" s="18"/>
      <c r="K54" s="18"/>
      <c r="L54" s="18"/>
      <c r="M54" s="18"/>
      <c r="N54" s="18"/>
      <c r="O54" s="18">
        <v>26</v>
      </c>
      <c r="P54" s="18"/>
      <c r="Q54" s="18"/>
      <c r="R54" s="18"/>
      <c r="S54" s="18"/>
      <c r="T54" s="18"/>
      <c r="U54" s="18"/>
      <c r="V54" s="64">
        <v>0</v>
      </c>
      <c r="W54" s="83">
        <f t="shared" si="0"/>
        <v>26</v>
      </c>
      <c r="X54" s="84">
        <f t="shared" si="1"/>
        <v>26</v>
      </c>
      <c r="Y54" s="85">
        <f t="shared" si="2"/>
        <v>1</v>
      </c>
    </row>
    <row r="55" spans="1:25" x14ac:dyDescent="0.3">
      <c r="A55" s="18">
        <v>53</v>
      </c>
      <c r="B55" s="17" t="s">
        <v>584</v>
      </c>
      <c r="C55" s="18">
        <v>2013</v>
      </c>
      <c r="D55" s="18" t="s">
        <v>115</v>
      </c>
      <c r="E55" s="17" t="s">
        <v>20</v>
      </c>
      <c r="F55" s="17" t="s">
        <v>141</v>
      </c>
      <c r="G55" s="18"/>
      <c r="H55" s="18"/>
      <c r="I55" s="18"/>
      <c r="J55" s="18"/>
      <c r="K55" s="18"/>
      <c r="L55" s="18"/>
      <c r="M55" s="18"/>
      <c r="N55" s="18"/>
      <c r="O55" s="18">
        <v>26</v>
      </c>
      <c r="P55" s="18"/>
      <c r="Q55" s="18"/>
      <c r="R55" s="18"/>
      <c r="S55" s="18"/>
      <c r="T55" s="18"/>
      <c r="U55" s="18"/>
      <c r="V55" s="64">
        <v>0</v>
      </c>
      <c r="W55" s="83">
        <f t="shared" si="0"/>
        <v>26</v>
      </c>
      <c r="X55" s="84">
        <f t="shared" si="1"/>
        <v>26</v>
      </c>
      <c r="Y55" s="85">
        <f t="shared" si="2"/>
        <v>1</v>
      </c>
    </row>
    <row r="56" spans="1:25" x14ac:dyDescent="0.3">
      <c r="A56" s="18">
        <v>54</v>
      </c>
      <c r="B56" s="17" t="s">
        <v>630</v>
      </c>
      <c r="C56" s="18">
        <v>2012</v>
      </c>
      <c r="D56" s="18" t="s">
        <v>115</v>
      </c>
      <c r="E56" s="17" t="s">
        <v>20</v>
      </c>
      <c r="F56" s="17" t="s">
        <v>59</v>
      </c>
      <c r="G56" s="17"/>
      <c r="H56" s="18"/>
      <c r="I56" s="18"/>
      <c r="J56" s="18"/>
      <c r="K56" s="18"/>
      <c r="L56" s="18"/>
      <c r="M56" s="18"/>
      <c r="N56" s="18"/>
      <c r="O56" s="18">
        <v>26</v>
      </c>
      <c r="P56" s="18"/>
      <c r="Q56" s="18"/>
      <c r="R56" s="18"/>
      <c r="S56" s="18"/>
      <c r="T56" s="18"/>
      <c r="U56" s="18"/>
      <c r="V56" s="64">
        <v>0</v>
      </c>
      <c r="W56" s="83">
        <f t="shared" si="0"/>
        <v>26</v>
      </c>
      <c r="X56" s="84">
        <f t="shared" si="1"/>
        <v>26</v>
      </c>
      <c r="Y56" s="85">
        <f t="shared" si="2"/>
        <v>1</v>
      </c>
    </row>
    <row r="57" spans="1:25" x14ac:dyDescent="0.3">
      <c r="A57" s="18">
        <v>55</v>
      </c>
      <c r="B57" s="17" t="s">
        <v>683</v>
      </c>
      <c r="C57" s="18">
        <v>2012</v>
      </c>
      <c r="D57" s="18" t="s">
        <v>19</v>
      </c>
      <c r="E57" s="17" t="s">
        <v>20</v>
      </c>
      <c r="F57" s="17" t="s">
        <v>540</v>
      </c>
      <c r="G57" s="18"/>
      <c r="H57" s="18"/>
      <c r="I57" s="18"/>
      <c r="J57" s="18"/>
      <c r="K57" s="18"/>
      <c r="L57" s="18"/>
      <c r="M57" s="18"/>
      <c r="N57" s="18"/>
      <c r="O57" s="18">
        <v>26</v>
      </c>
      <c r="P57" s="18"/>
      <c r="Q57" s="18"/>
      <c r="R57" s="18"/>
      <c r="S57" s="18"/>
      <c r="T57" s="18"/>
      <c r="U57" s="18"/>
      <c r="V57" s="64">
        <v>0</v>
      </c>
      <c r="W57" s="83">
        <f t="shared" si="0"/>
        <v>26</v>
      </c>
      <c r="X57" s="84">
        <f t="shared" si="1"/>
        <v>26</v>
      </c>
      <c r="Y57" s="85">
        <f t="shared" si="2"/>
        <v>1</v>
      </c>
    </row>
    <row r="58" spans="1:25" x14ac:dyDescent="0.3">
      <c r="A58" s="18">
        <v>56</v>
      </c>
      <c r="B58" s="17" t="s">
        <v>539</v>
      </c>
      <c r="C58" s="18">
        <v>2012</v>
      </c>
      <c r="D58" s="18" t="s">
        <v>19</v>
      </c>
      <c r="E58" s="17" t="s">
        <v>20</v>
      </c>
      <c r="F58" s="17" t="s">
        <v>540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23</v>
      </c>
      <c r="W58" s="83">
        <f t="shared" si="0"/>
        <v>0</v>
      </c>
      <c r="X58" s="84">
        <f t="shared" si="1"/>
        <v>23</v>
      </c>
      <c r="Y58" s="85">
        <f t="shared" si="2"/>
        <v>0</v>
      </c>
    </row>
    <row r="59" spans="1:25" x14ac:dyDescent="0.3">
      <c r="A59" s="18">
        <v>57</v>
      </c>
      <c r="B59" s="17" t="s">
        <v>672</v>
      </c>
      <c r="C59" s="18">
        <v>2012</v>
      </c>
      <c r="D59" s="18" t="s">
        <v>19</v>
      </c>
      <c r="E59" s="17" t="s">
        <v>20</v>
      </c>
      <c r="F59" s="17" t="s">
        <v>540</v>
      </c>
      <c r="G59" s="18"/>
      <c r="H59" s="18"/>
      <c r="I59" s="18"/>
      <c r="J59" s="18"/>
      <c r="K59" s="18"/>
      <c r="L59" s="18"/>
      <c r="M59" s="18"/>
      <c r="N59" s="18"/>
      <c r="O59" s="18">
        <v>19</v>
      </c>
      <c r="P59" s="18"/>
      <c r="Q59" s="18"/>
      <c r="R59" s="18"/>
      <c r="S59" s="18"/>
      <c r="T59" s="18"/>
      <c r="U59" s="18"/>
      <c r="V59" s="64">
        <v>0</v>
      </c>
      <c r="W59" s="83">
        <f t="shared" si="0"/>
        <v>19</v>
      </c>
      <c r="X59" s="84">
        <f t="shared" si="1"/>
        <v>19</v>
      </c>
      <c r="Y59" s="85">
        <f t="shared" si="2"/>
        <v>1</v>
      </c>
    </row>
    <row r="60" spans="1:25" x14ac:dyDescent="0.3">
      <c r="A60" s="18">
        <v>58</v>
      </c>
      <c r="B60" s="17" t="s">
        <v>422</v>
      </c>
      <c r="C60" s="18">
        <v>1976</v>
      </c>
      <c r="D60" s="18" t="s">
        <v>22</v>
      </c>
      <c r="E60" s="17" t="s">
        <v>20</v>
      </c>
      <c r="F60" s="17"/>
      <c r="G60" s="18"/>
      <c r="H60" s="18"/>
      <c r="I60" s="18"/>
      <c r="J60" s="18"/>
      <c r="K60" s="18"/>
      <c r="L60" s="18"/>
      <c r="M60" s="18"/>
      <c r="N60" s="18"/>
      <c r="O60" s="3"/>
      <c r="P60" s="18"/>
      <c r="Q60" s="18"/>
      <c r="R60" s="18"/>
      <c r="S60" s="18"/>
      <c r="T60" s="18"/>
      <c r="U60" s="18"/>
      <c r="V60" s="64">
        <v>0</v>
      </c>
      <c r="W60" s="83">
        <f t="shared" si="0"/>
        <v>0</v>
      </c>
      <c r="X60" s="84">
        <f t="shared" si="1"/>
        <v>0</v>
      </c>
      <c r="Y60" s="85">
        <f t="shared" si="2"/>
        <v>0</v>
      </c>
    </row>
    <row r="61" spans="1:25" x14ac:dyDescent="0.3">
      <c r="A61" s="18">
        <v>59</v>
      </c>
      <c r="B61" s="17" t="s">
        <v>520</v>
      </c>
      <c r="C61" s="18">
        <v>1998</v>
      </c>
      <c r="D61" s="18" t="s">
        <v>19</v>
      </c>
      <c r="E61" s="17" t="s">
        <v>20</v>
      </c>
      <c r="F61" s="17"/>
      <c r="G61" s="18"/>
      <c r="H61" s="18"/>
      <c r="I61" s="18"/>
      <c r="J61" s="18"/>
      <c r="K61" s="18"/>
      <c r="L61" s="18"/>
      <c r="M61" s="18"/>
      <c r="N61" s="18"/>
      <c r="O61" s="3"/>
      <c r="P61" s="18"/>
      <c r="Q61" s="18"/>
      <c r="R61" s="18"/>
      <c r="S61" s="18"/>
      <c r="T61" s="18"/>
      <c r="U61" s="18"/>
      <c r="V61" s="64">
        <v>0</v>
      </c>
      <c r="W61" s="83">
        <f t="shared" si="0"/>
        <v>0</v>
      </c>
      <c r="X61" s="84">
        <f t="shared" si="1"/>
        <v>0</v>
      </c>
      <c r="Y61" s="85">
        <f t="shared" si="2"/>
        <v>0</v>
      </c>
    </row>
    <row r="62" spans="1:25" x14ac:dyDescent="0.3">
      <c r="A62" s="18">
        <v>60</v>
      </c>
      <c r="B62" s="17" t="s">
        <v>177</v>
      </c>
      <c r="C62" s="18">
        <v>2006</v>
      </c>
      <c r="D62" s="18">
        <v>1</v>
      </c>
      <c r="E62" s="17" t="s">
        <v>20</v>
      </c>
      <c r="F62" s="17" t="s">
        <v>109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64">
        <v>0</v>
      </c>
      <c r="W62" s="83">
        <f t="shared" si="0"/>
        <v>0</v>
      </c>
      <c r="X62" s="84">
        <f t="shared" si="1"/>
        <v>0</v>
      </c>
      <c r="Y62" s="85">
        <f t="shared" si="2"/>
        <v>0</v>
      </c>
    </row>
    <row r="63" spans="1:25" x14ac:dyDescent="0.3">
      <c r="A63" s="18">
        <v>61</v>
      </c>
      <c r="B63" s="17" t="s">
        <v>521</v>
      </c>
      <c r="C63" s="18"/>
      <c r="D63" s="18">
        <v>2</v>
      </c>
      <c r="E63" s="17" t="s">
        <v>20</v>
      </c>
      <c r="F63" s="17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64">
        <v>0</v>
      </c>
      <c r="W63" s="83">
        <f t="shared" si="0"/>
        <v>0</v>
      </c>
      <c r="X63" s="84">
        <f t="shared" si="1"/>
        <v>0</v>
      </c>
      <c r="Y63" s="85">
        <f t="shared" si="2"/>
        <v>0</v>
      </c>
    </row>
    <row r="64" spans="1:25" x14ac:dyDescent="0.3">
      <c r="A64" s="18">
        <v>62</v>
      </c>
      <c r="B64" s="17" t="s">
        <v>174</v>
      </c>
      <c r="C64" s="18">
        <v>2007</v>
      </c>
      <c r="D64" s="18">
        <v>2</v>
      </c>
      <c r="E64" s="17" t="s">
        <v>20</v>
      </c>
      <c r="F64" s="17" t="s">
        <v>109</v>
      </c>
      <c r="G64" s="3"/>
      <c r="H64" s="3"/>
      <c r="I64" s="3"/>
      <c r="J64" s="3"/>
      <c r="K64" s="3"/>
      <c r="L64" s="3"/>
      <c r="M64" s="3"/>
      <c r="N64" s="3"/>
      <c r="O64" s="18"/>
      <c r="P64" s="3"/>
      <c r="Q64" s="3"/>
      <c r="R64" s="3"/>
      <c r="S64" s="3"/>
      <c r="T64" s="3"/>
      <c r="U64" s="3"/>
      <c r="V64" s="64">
        <v>0</v>
      </c>
      <c r="W64" s="83">
        <f t="shared" si="0"/>
        <v>0</v>
      </c>
      <c r="X64" s="84">
        <f t="shared" si="1"/>
        <v>0</v>
      </c>
      <c r="Y64" s="85">
        <f t="shared" si="2"/>
        <v>0</v>
      </c>
    </row>
    <row r="65" spans="1:25" x14ac:dyDescent="0.3">
      <c r="A65" s="18">
        <v>63</v>
      </c>
      <c r="B65" s="17" t="s">
        <v>555</v>
      </c>
      <c r="C65" s="18">
        <v>1987</v>
      </c>
      <c r="D65" s="18">
        <v>1</v>
      </c>
      <c r="E65" s="17" t="s">
        <v>20</v>
      </c>
      <c r="F65" s="1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3">
        <f t="shared" si="0"/>
        <v>0</v>
      </c>
      <c r="X65" s="84">
        <f t="shared" si="1"/>
        <v>0</v>
      </c>
      <c r="Y65" s="85">
        <f t="shared" si="2"/>
        <v>0</v>
      </c>
    </row>
    <row r="66" spans="1:25" x14ac:dyDescent="0.3">
      <c r="A66" s="18">
        <v>64</v>
      </c>
      <c r="B66" s="17" t="s">
        <v>226</v>
      </c>
      <c r="C66" s="18">
        <v>2008</v>
      </c>
      <c r="D66" s="18" t="s">
        <v>19</v>
      </c>
      <c r="E66" s="17" t="s">
        <v>20</v>
      </c>
      <c r="F66" s="17" t="s">
        <v>59</v>
      </c>
      <c r="G66" s="18"/>
      <c r="H66" s="18"/>
      <c r="I66" s="18"/>
      <c r="J66" s="18"/>
      <c r="K66" s="18"/>
      <c r="L66" s="18"/>
      <c r="M66" s="18"/>
      <c r="N66" s="18"/>
      <c r="O66" s="3"/>
      <c r="P66" s="18"/>
      <c r="Q66" s="18"/>
      <c r="R66" s="18"/>
      <c r="S66" s="18"/>
      <c r="T66" s="18"/>
      <c r="U66" s="18"/>
      <c r="V66" s="64">
        <v>0</v>
      </c>
      <c r="W66" s="83">
        <f t="shared" si="0"/>
        <v>0</v>
      </c>
      <c r="X66" s="84">
        <f t="shared" si="1"/>
        <v>0</v>
      </c>
      <c r="Y66" s="85">
        <f t="shared" si="2"/>
        <v>0</v>
      </c>
    </row>
    <row r="67" spans="1:25" x14ac:dyDescent="0.3">
      <c r="A67" s="18">
        <v>65</v>
      </c>
      <c r="B67" s="17" t="s">
        <v>434</v>
      </c>
      <c r="C67" s="18">
        <v>2011</v>
      </c>
      <c r="D67" s="18" t="s">
        <v>19</v>
      </c>
      <c r="E67" s="17" t="s">
        <v>20</v>
      </c>
      <c r="F67" s="17" t="s">
        <v>21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64">
        <v>0</v>
      </c>
      <c r="W67" s="83">
        <f t="shared" ref="W67:W130" si="3">IF(COUNT(G67:U67)&gt;2,LARGE(G67:U67,1)+LARGE(G67:U67,2),SUM(G67:U67))</f>
        <v>0</v>
      </c>
      <c r="X67" s="84">
        <f t="shared" ref="X67:X130" si="4">IF(W67&gt;V67,W67,V67)</f>
        <v>0</v>
      </c>
      <c r="Y67" s="85">
        <f t="shared" ref="Y67:Y130" si="5">COUNT(G67:U67)</f>
        <v>0</v>
      </c>
    </row>
    <row r="68" spans="1:25" x14ac:dyDescent="0.3">
      <c r="A68" s="18">
        <v>66</v>
      </c>
      <c r="B68" s="17" t="s">
        <v>246</v>
      </c>
      <c r="C68" s="18">
        <v>2010</v>
      </c>
      <c r="D68" s="18" t="s">
        <v>19</v>
      </c>
      <c r="E68" s="17" t="s">
        <v>20</v>
      </c>
      <c r="F68" s="17" t="s">
        <v>247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64">
        <v>0</v>
      </c>
      <c r="W68" s="83">
        <f t="shared" si="3"/>
        <v>0</v>
      </c>
      <c r="X68" s="84">
        <f t="shared" si="4"/>
        <v>0</v>
      </c>
      <c r="Y68" s="85">
        <f t="shared" si="5"/>
        <v>0</v>
      </c>
    </row>
    <row r="69" spans="1:25" x14ac:dyDescent="0.3">
      <c r="A69" s="18">
        <v>67</v>
      </c>
      <c r="B69" s="17" t="s">
        <v>494</v>
      </c>
      <c r="C69" s="18">
        <v>2009</v>
      </c>
      <c r="D69" s="18" t="s">
        <v>19</v>
      </c>
      <c r="E69" s="17" t="s">
        <v>20</v>
      </c>
      <c r="F69" s="17" t="s">
        <v>482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64">
        <v>0</v>
      </c>
      <c r="W69" s="83">
        <f t="shared" si="3"/>
        <v>0</v>
      </c>
      <c r="X69" s="84">
        <f t="shared" si="4"/>
        <v>0</v>
      </c>
      <c r="Y69" s="85">
        <f t="shared" si="5"/>
        <v>0</v>
      </c>
    </row>
    <row r="70" spans="1:25" x14ac:dyDescent="0.3">
      <c r="A70" s="18">
        <v>68</v>
      </c>
      <c r="B70" s="17" t="s">
        <v>371</v>
      </c>
      <c r="C70" s="18">
        <v>2010</v>
      </c>
      <c r="D70" s="18" t="s">
        <v>19</v>
      </c>
      <c r="E70" s="17" t="s">
        <v>20</v>
      </c>
      <c r="F70" s="17" t="s">
        <v>25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0</v>
      </c>
      <c r="W70" s="83">
        <f t="shared" si="3"/>
        <v>0</v>
      </c>
      <c r="X70" s="84">
        <f t="shared" si="4"/>
        <v>0</v>
      </c>
      <c r="Y70" s="85">
        <f t="shared" si="5"/>
        <v>0</v>
      </c>
    </row>
    <row r="71" spans="1:25" x14ac:dyDescent="0.3">
      <c r="A71" s="18">
        <v>69</v>
      </c>
      <c r="B71" s="17" t="s">
        <v>378</v>
      </c>
      <c r="C71" s="18">
        <v>2011</v>
      </c>
      <c r="D71" s="18" t="s">
        <v>19</v>
      </c>
      <c r="E71" s="17" t="s">
        <v>20</v>
      </c>
      <c r="F71" s="17" t="s">
        <v>21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64">
        <v>0</v>
      </c>
      <c r="W71" s="83">
        <f t="shared" si="3"/>
        <v>0</v>
      </c>
      <c r="X71" s="84">
        <f t="shared" si="4"/>
        <v>0</v>
      </c>
      <c r="Y71" s="85">
        <f t="shared" si="5"/>
        <v>0</v>
      </c>
    </row>
    <row r="72" spans="1:25" x14ac:dyDescent="0.3">
      <c r="A72" s="18">
        <v>70</v>
      </c>
      <c r="B72" s="17" t="s">
        <v>433</v>
      </c>
      <c r="C72" s="18">
        <v>2011</v>
      </c>
      <c r="D72" s="18" t="s">
        <v>19</v>
      </c>
      <c r="E72" s="17" t="s">
        <v>20</v>
      </c>
      <c r="F72" s="17" t="s">
        <v>109</v>
      </c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64">
        <v>0</v>
      </c>
      <c r="W72" s="83">
        <f t="shared" si="3"/>
        <v>0</v>
      </c>
      <c r="X72" s="84">
        <f t="shared" si="4"/>
        <v>0</v>
      </c>
      <c r="Y72" s="85">
        <f t="shared" si="5"/>
        <v>0</v>
      </c>
    </row>
    <row r="73" spans="1:25" x14ac:dyDescent="0.3">
      <c r="A73" s="18">
        <v>71</v>
      </c>
      <c r="B73" s="17" t="s">
        <v>492</v>
      </c>
      <c r="C73" s="18">
        <v>2009</v>
      </c>
      <c r="D73" s="18" t="s">
        <v>19</v>
      </c>
      <c r="E73" s="17" t="s">
        <v>20</v>
      </c>
      <c r="F73" s="17" t="s">
        <v>482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64">
        <v>0</v>
      </c>
      <c r="W73" s="83">
        <f t="shared" si="3"/>
        <v>0</v>
      </c>
      <c r="X73" s="84">
        <f t="shared" si="4"/>
        <v>0</v>
      </c>
      <c r="Y73" s="85">
        <f t="shared" si="5"/>
        <v>0</v>
      </c>
    </row>
    <row r="74" spans="1:25" x14ac:dyDescent="0.3">
      <c r="A74" s="18">
        <v>72</v>
      </c>
      <c r="B74" s="17" t="s">
        <v>464</v>
      </c>
      <c r="C74" s="18">
        <v>1994</v>
      </c>
      <c r="D74" s="18" t="s">
        <v>22</v>
      </c>
      <c r="E74" s="17" t="s">
        <v>20</v>
      </c>
      <c r="F74" s="17" t="s">
        <v>141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3">
        <f t="shared" si="3"/>
        <v>0</v>
      </c>
      <c r="X74" s="84">
        <f t="shared" si="4"/>
        <v>0</v>
      </c>
      <c r="Y74" s="85">
        <f t="shared" si="5"/>
        <v>0</v>
      </c>
    </row>
    <row r="75" spans="1:25" x14ac:dyDescent="0.3">
      <c r="A75" s="18">
        <v>73</v>
      </c>
      <c r="B75" s="17" t="s">
        <v>458</v>
      </c>
      <c r="C75" s="18">
        <v>1993</v>
      </c>
      <c r="D75" s="18">
        <v>1</v>
      </c>
      <c r="E75" s="17" t="s">
        <v>20</v>
      </c>
      <c r="F75" s="17" t="s">
        <v>356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0</v>
      </c>
      <c r="W75" s="83">
        <f t="shared" si="3"/>
        <v>0</v>
      </c>
      <c r="X75" s="84">
        <f t="shared" si="4"/>
        <v>0</v>
      </c>
      <c r="Y75" s="85">
        <f t="shared" si="5"/>
        <v>0</v>
      </c>
    </row>
    <row r="76" spans="1:25" x14ac:dyDescent="0.3">
      <c r="A76" s="18">
        <v>74</v>
      </c>
      <c r="B76" s="17" t="s">
        <v>45</v>
      </c>
      <c r="C76" s="18">
        <v>1998</v>
      </c>
      <c r="D76" s="18">
        <v>1</v>
      </c>
      <c r="E76" s="17" t="s">
        <v>20</v>
      </c>
      <c r="F76" s="17" t="s">
        <v>33</v>
      </c>
      <c r="G76" s="3"/>
      <c r="H76" s="3"/>
      <c r="I76" s="3">
        <v>73</v>
      </c>
      <c r="J76" s="3"/>
      <c r="K76" s="3"/>
      <c r="L76" s="3"/>
      <c r="M76" s="3"/>
      <c r="N76" s="3"/>
      <c r="O76" s="18"/>
      <c r="P76" s="3"/>
      <c r="Q76" s="3"/>
      <c r="R76" s="3"/>
      <c r="S76" s="3"/>
      <c r="T76" s="3"/>
      <c r="U76" s="3"/>
      <c r="V76" s="64">
        <v>0</v>
      </c>
      <c r="W76" s="83">
        <f t="shared" si="3"/>
        <v>73</v>
      </c>
      <c r="X76" s="84">
        <f t="shared" si="4"/>
        <v>73</v>
      </c>
      <c r="Y76" s="85">
        <f t="shared" si="5"/>
        <v>1</v>
      </c>
    </row>
    <row r="77" spans="1:25" x14ac:dyDescent="0.3">
      <c r="A77" s="18">
        <v>75</v>
      </c>
      <c r="B77" s="17" t="s">
        <v>463</v>
      </c>
      <c r="C77" s="18">
        <v>2002</v>
      </c>
      <c r="D77" s="18" t="s">
        <v>22</v>
      </c>
      <c r="E77" s="17" t="s">
        <v>20</v>
      </c>
      <c r="F77" s="17"/>
      <c r="G77" s="18"/>
      <c r="H77" s="18"/>
      <c r="I77" s="18"/>
      <c r="J77" s="18"/>
      <c r="K77" s="18"/>
      <c r="L77" s="18"/>
      <c r="M77" s="18"/>
      <c r="N77" s="18"/>
      <c r="O77" s="3"/>
      <c r="P77" s="18"/>
      <c r="Q77" s="18"/>
      <c r="R77" s="18"/>
      <c r="S77" s="18"/>
      <c r="T77" s="18"/>
      <c r="U77" s="18"/>
      <c r="V77" s="64">
        <v>0</v>
      </c>
      <c r="W77" s="83">
        <f t="shared" si="3"/>
        <v>0</v>
      </c>
      <c r="X77" s="84">
        <f t="shared" si="4"/>
        <v>0</v>
      </c>
      <c r="Y77" s="85">
        <f t="shared" si="5"/>
        <v>0</v>
      </c>
    </row>
    <row r="78" spans="1:25" x14ac:dyDescent="0.3">
      <c r="A78" s="18">
        <v>76</v>
      </c>
      <c r="B78" s="17" t="s">
        <v>50</v>
      </c>
      <c r="C78" s="18">
        <v>1972</v>
      </c>
      <c r="D78" s="18">
        <v>2</v>
      </c>
      <c r="E78" s="17" t="s">
        <v>20</v>
      </c>
      <c r="F78" s="17"/>
      <c r="G78" s="3"/>
      <c r="H78" s="3"/>
      <c r="I78" s="3"/>
      <c r="J78" s="3"/>
      <c r="K78" s="3"/>
      <c r="L78" s="3"/>
      <c r="M78" s="3"/>
      <c r="N78" s="3"/>
      <c r="O78" s="18"/>
      <c r="P78" s="3"/>
      <c r="Q78" s="3"/>
      <c r="R78" s="3"/>
      <c r="S78" s="3"/>
      <c r="T78" s="3"/>
      <c r="U78" s="3"/>
      <c r="V78" s="64">
        <v>0</v>
      </c>
      <c r="W78" s="83">
        <f t="shared" si="3"/>
        <v>0</v>
      </c>
      <c r="X78" s="84">
        <f t="shared" si="4"/>
        <v>0</v>
      </c>
      <c r="Y78" s="85">
        <f t="shared" si="5"/>
        <v>0</v>
      </c>
    </row>
    <row r="79" spans="1:25" x14ac:dyDescent="0.3">
      <c r="A79" s="18">
        <v>77</v>
      </c>
      <c r="B79" s="17" t="s">
        <v>136</v>
      </c>
      <c r="C79" s="18">
        <v>2005</v>
      </c>
      <c r="D79" s="18" t="s">
        <v>28</v>
      </c>
      <c r="E79" s="17" t="s">
        <v>20</v>
      </c>
      <c r="F79" s="17" t="s">
        <v>21</v>
      </c>
      <c r="G79" s="3"/>
      <c r="H79" s="3"/>
      <c r="I79" s="3"/>
      <c r="J79" s="3"/>
      <c r="K79" s="3"/>
      <c r="L79" s="3"/>
      <c r="M79" s="3"/>
      <c r="N79" s="3"/>
      <c r="O79" s="18"/>
      <c r="P79" s="3"/>
      <c r="Q79" s="3"/>
      <c r="R79" s="3"/>
      <c r="S79" s="3"/>
      <c r="T79" s="3"/>
      <c r="U79" s="3"/>
      <c r="V79" s="64">
        <v>0</v>
      </c>
      <c r="W79" s="83">
        <f t="shared" si="3"/>
        <v>0</v>
      </c>
      <c r="X79" s="84">
        <f t="shared" si="4"/>
        <v>0</v>
      </c>
      <c r="Y79" s="85">
        <f t="shared" si="5"/>
        <v>0</v>
      </c>
    </row>
    <row r="80" spans="1:25" x14ac:dyDescent="0.3">
      <c r="A80" s="18">
        <v>78</v>
      </c>
      <c r="B80" s="17" t="s">
        <v>48</v>
      </c>
      <c r="C80" s="18">
        <v>1983</v>
      </c>
      <c r="D80" s="18" t="s">
        <v>38</v>
      </c>
      <c r="E80" s="17" t="s">
        <v>20</v>
      </c>
      <c r="F80" s="17" t="s">
        <v>286</v>
      </c>
      <c r="G80" s="3"/>
      <c r="H80" s="3"/>
      <c r="I80" s="3"/>
      <c r="J80" s="3"/>
      <c r="K80" s="3"/>
      <c r="L80" s="3"/>
      <c r="M80" s="3"/>
      <c r="N80" s="3"/>
      <c r="O80" s="18"/>
      <c r="P80" s="3"/>
      <c r="Q80" s="3"/>
      <c r="R80" s="3"/>
      <c r="S80" s="3"/>
      <c r="T80" s="3"/>
      <c r="U80" s="3"/>
      <c r="V80" s="64">
        <v>0</v>
      </c>
      <c r="W80" s="83">
        <f t="shared" si="3"/>
        <v>0</v>
      </c>
      <c r="X80" s="84">
        <f t="shared" si="4"/>
        <v>0</v>
      </c>
      <c r="Y80" s="85">
        <f t="shared" si="5"/>
        <v>0</v>
      </c>
    </row>
    <row r="81" spans="1:25" x14ac:dyDescent="0.3">
      <c r="A81" s="18">
        <v>79</v>
      </c>
      <c r="B81" s="17" t="s">
        <v>138</v>
      </c>
      <c r="C81" s="18">
        <v>2004</v>
      </c>
      <c r="D81" s="18" t="s">
        <v>22</v>
      </c>
      <c r="E81" s="17" t="s">
        <v>20</v>
      </c>
      <c r="F81" s="17" t="s">
        <v>109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64">
        <v>0</v>
      </c>
      <c r="W81" s="83">
        <f t="shared" si="3"/>
        <v>0</v>
      </c>
      <c r="X81" s="84">
        <f t="shared" si="4"/>
        <v>0</v>
      </c>
      <c r="Y81" s="85">
        <f t="shared" si="5"/>
        <v>0</v>
      </c>
    </row>
    <row r="82" spans="1:25" x14ac:dyDescent="0.3">
      <c r="A82" s="18">
        <v>80</v>
      </c>
      <c r="B82" s="17" t="s">
        <v>402</v>
      </c>
      <c r="C82" s="18">
        <v>2010</v>
      </c>
      <c r="D82" s="18" t="s">
        <v>19</v>
      </c>
      <c r="E82" s="17" t="s">
        <v>20</v>
      </c>
      <c r="F82" s="17" t="s">
        <v>25</v>
      </c>
      <c r="G82" s="18"/>
      <c r="H82" s="18"/>
      <c r="I82" s="18"/>
      <c r="J82" s="18"/>
      <c r="K82" s="18"/>
      <c r="L82" s="18"/>
      <c r="M82" s="18"/>
      <c r="N82" s="18"/>
      <c r="O82" s="3"/>
      <c r="P82" s="18"/>
      <c r="Q82" s="18"/>
      <c r="R82" s="18"/>
      <c r="S82" s="18"/>
      <c r="T82" s="18"/>
      <c r="U82" s="18"/>
      <c r="V82" s="64">
        <v>0</v>
      </c>
      <c r="W82" s="83">
        <f t="shared" si="3"/>
        <v>0</v>
      </c>
      <c r="X82" s="84">
        <f t="shared" si="4"/>
        <v>0</v>
      </c>
      <c r="Y82" s="85">
        <f t="shared" si="5"/>
        <v>0</v>
      </c>
    </row>
    <row r="83" spans="1:25" x14ac:dyDescent="0.3">
      <c r="A83" s="18">
        <v>81</v>
      </c>
      <c r="B83" s="17" t="s">
        <v>224</v>
      </c>
      <c r="C83" s="18">
        <v>2010</v>
      </c>
      <c r="D83" s="18">
        <v>3</v>
      </c>
      <c r="E83" s="17" t="s">
        <v>20</v>
      </c>
      <c r="F83" s="17" t="s">
        <v>109</v>
      </c>
      <c r="G83" s="18"/>
      <c r="H83" s="18"/>
      <c r="I83" s="18"/>
      <c r="J83" s="18"/>
      <c r="K83" s="18"/>
      <c r="L83" s="18"/>
      <c r="M83" s="18"/>
      <c r="N83" s="18"/>
      <c r="O83" s="3"/>
      <c r="P83" s="18"/>
      <c r="Q83" s="18"/>
      <c r="R83" s="18"/>
      <c r="S83" s="18"/>
      <c r="T83" s="18"/>
      <c r="U83" s="18"/>
      <c r="V83" s="64">
        <v>0</v>
      </c>
      <c r="W83" s="83">
        <f t="shared" si="3"/>
        <v>0</v>
      </c>
      <c r="X83" s="84">
        <f t="shared" si="4"/>
        <v>0</v>
      </c>
      <c r="Y83" s="85">
        <f t="shared" si="5"/>
        <v>0</v>
      </c>
    </row>
    <row r="84" spans="1:25" x14ac:dyDescent="0.3">
      <c r="A84" s="18">
        <v>82</v>
      </c>
      <c r="B84" s="17" t="s">
        <v>285</v>
      </c>
      <c r="C84" s="18">
        <v>1983</v>
      </c>
      <c r="D84" s="18" t="s">
        <v>38</v>
      </c>
      <c r="E84" s="17" t="s">
        <v>20</v>
      </c>
      <c r="F84" s="17" t="s">
        <v>286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0</v>
      </c>
      <c r="W84" s="83">
        <f t="shared" si="3"/>
        <v>0</v>
      </c>
      <c r="X84" s="84">
        <f t="shared" si="4"/>
        <v>0</v>
      </c>
      <c r="Y84" s="85">
        <f t="shared" si="5"/>
        <v>0</v>
      </c>
    </row>
    <row r="85" spans="1:25" x14ac:dyDescent="0.3">
      <c r="A85" s="18">
        <v>83</v>
      </c>
      <c r="B85" s="17" t="s">
        <v>27</v>
      </c>
      <c r="C85" s="18">
        <v>2004</v>
      </c>
      <c r="D85" s="18">
        <v>2</v>
      </c>
      <c r="E85" s="17" t="s">
        <v>20</v>
      </c>
      <c r="F85" s="17" t="s">
        <v>21</v>
      </c>
      <c r="G85" s="3"/>
      <c r="H85" s="3"/>
      <c r="I85" s="3"/>
      <c r="J85" s="3"/>
      <c r="K85" s="3"/>
      <c r="L85" s="3"/>
      <c r="M85" s="3"/>
      <c r="N85" s="3"/>
      <c r="O85" s="18"/>
      <c r="P85" s="3"/>
      <c r="Q85" s="3"/>
      <c r="R85" s="3"/>
      <c r="S85" s="3"/>
      <c r="T85" s="3"/>
      <c r="U85" s="3"/>
      <c r="V85" s="64">
        <v>0</v>
      </c>
      <c r="W85" s="83">
        <f t="shared" si="3"/>
        <v>0</v>
      </c>
      <c r="X85" s="84">
        <f t="shared" si="4"/>
        <v>0</v>
      </c>
      <c r="Y85" s="85">
        <f t="shared" si="5"/>
        <v>0</v>
      </c>
    </row>
    <row r="86" spans="1:25" x14ac:dyDescent="0.3">
      <c r="A86" s="18">
        <v>84</v>
      </c>
      <c r="B86" s="17" t="s">
        <v>236</v>
      </c>
      <c r="C86" s="18">
        <v>2009</v>
      </c>
      <c r="D86" s="18" t="s">
        <v>19</v>
      </c>
      <c r="E86" s="17" t="s">
        <v>20</v>
      </c>
      <c r="F86" s="17" t="s">
        <v>59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3">
        <f t="shared" si="3"/>
        <v>0</v>
      </c>
      <c r="X86" s="84">
        <f t="shared" si="4"/>
        <v>0</v>
      </c>
      <c r="Y86" s="85">
        <f t="shared" si="5"/>
        <v>0</v>
      </c>
    </row>
    <row r="87" spans="1:25" x14ac:dyDescent="0.3">
      <c r="A87" s="18">
        <v>85</v>
      </c>
      <c r="B87" s="17" t="s">
        <v>462</v>
      </c>
      <c r="C87" s="18">
        <v>1988</v>
      </c>
      <c r="D87" s="18">
        <v>2</v>
      </c>
      <c r="E87" s="17" t="s">
        <v>20</v>
      </c>
      <c r="F87" s="17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3">
        <f t="shared" si="3"/>
        <v>0</v>
      </c>
      <c r="X87" s="84">
        <f t="shared" si="4"/>
        <v>0</v>
      </c>
      <c r="Y87" s="85">
        <f t="shared" si="5"/>
        <v>0</v>
      </c>
    </row>
    <row r="88" spans="1:25" x14ac:dyDescent="0.3">
      <c r="A88" s="18">
        <v>86</v>
      </c>
      <c r="B88" s="17" t="s">
        <v>127</v>
      </c>
      <c r="C88" s="18">
        <v>2007</v>
      </c>
      <c r="D88" s="18">
        <v>1</v>
      </c>
      <c r="E88" s="17" t="s">
        <v>20</v>
      </c>
      <c r="F88" s="17" t="s">
        <v>109</v>
      </c>
      <c r="G88" s="3"/>
      <c r="H88" s="3"/>
      <c r="I88" s="3"/>
      <c r="J88" s="3"/>
      <c r="K88" s="3"/>
      <c r="L88" s="3"/>
      <c r="M88" s="3"/>
      <c r="N88" s="3"/>
      <c r="O88" s="18"/>
      <c r="P88" s="3"/>
      <c r="Q88" s="3"/>
      <c r="R88" s="3"/>
      <c r="S88" s="3"/>
      <c r="T88" s="3"/>
      <c r="U88" s="3"/>
      <c r="V88" s="64">
        <v>0</v>
      </c>
      <c r="W88" s="83">
        <f t="shared" si="3"/>
        <v>0</v>
      </c>
      <c r="X88" s="84">
        <f t="shared" si="4"/>
        <v>0</v>
      </c>
      <c r="Y88" s="85">
        <f t="shared" si="5"/>
        <v>0</v>
      </c>
    </row>
    <row r="89" spans="1:25" x14ac:dyDescent="0.3">
      <c r="A89" s="18">
        <v>87</v>
      </c>
      <c r="B89" s="17" t="s">
        <v>472</v>
      </c>
      <c r="C89" s="18">
        <v>2007</v>
      </c>
      <c r="D89" s="18" t="s">
        <v>115</v>
      </c>
      <c r="E89" s="17" t="s">
        <v>20</v>
      </c>
      <c r="F89" s="17" t="s">
        <v>21</v>
      </c>
      <c r="G89" s="18"/>
      <c r="H89" s="18"/>
      <c r="I89" s="18"/>
      <c r="J89" s="18"/>
      <c r="K89" s="18"/>
      <c r="L89" s="18"/>
      <c r="M89" s="18"/>
      <c r="N89" s="18"/>
      <c r="O89" s="3"/>
      <c r="P89" s="18"/>
      <c r="Q89" s="18"/>
      <c r="R89" s="18"/>
      <c r="S89" s="18"/>
      <c r="T89" s="18"/>
      <c r="U89" s="18"/>
      <c r="V89" s="64">
        <v>0</v>
      </c>
      <c r="W89" s="83">
        <f t="shared" si="3"/>
        <v>0</v>
      </c>
      <c r="X89" s="84">
        <f t="shared" si="4"/>
        <v>0</v>
      </c>
      <c r="Y89" s="85">
        <f t="shared" si="5"/>
        <v>0</v>
      </c>
    </row>
    <row r="90" spans="1:25" x14ac:dyDescent="0.3">
      <c r="A90" s="18">
        <v>88</v>
      </c>
      <c r="B90" s="17" t="s">
        <v>374</v>
      </c>
      <c r="C90" s="18">
        <v>2009</v>
      </c>
      <c r="D90" s="18">
        <v>1</v>
      </c>
      <c r="E90" s="17" t="s">
        <v>20</v>
      </c>
      <c r="F90" s="17" t="s">
        <v>25</v>
      </c>
      <c r="G90" s="18"/>
      <c r="H90" s="18"/>
      <c r="I90" s="18"/>
      <c r="J90" s="18"/>
      <c r="K90" s="18"/>
      <c r="L90" s="18"/>
      <c r="M90" s="18"/>
      <c r="N90" s="18"/>
      <c r="O90" s="3"/>
      <c r="P90" s="18"/>
      <c r="Q90" s="18"/>
      <c r="R90" s="18"/>
      <c r="S90" s="18"/>
      <c r="T90" s="18"/>
      <c r="U90" s="18"/>
      <c r="V90" s="64">
        <v>0</v>
      </c>
      <c r="W90" s="83">
        <f t="shared" si="3"/>
        <v>0</v>
      </c>
      <c r="X90" s="84">
        <f t="shared" si="4"/>
        <v>0</v>
      </c>
      <c r="Y90" s="85">
        <f t="shared" si="5"/>
        <v>0</v>
      </c>
    </row>
    <row r="91" spans="1:25" x14ac:dyDescent="0.3">
      <c r="A91" s="18">
        <v>89</v>
      </c>
      <c r="B91" s="17" t="s">
        <v>158</v>
      </c>
      <c r="C91" s="18">
        <v>2002</v>
      </c>
      <c r="D91" s="18">
        <v>1</v>
      </c>
      <c r="E91" s="17" t="s">
        <v>20</v>
      </c>
      <c r="F91" s="17" t="s">
        <v>40</v>
      </c>
      <c r="G91" s="3"/>
      <c r="H91" s="3"/>
      <c r="I91" s="3"/>
      <c r="J91" s="3"/>
      <c r="K91" s="3"/>
      <c r="L91" s="3"/>
      <c r="M91" s="3"/>
      <c r="N91" s="3"/>
      <c r="O91" s="18"/>
      <c r="P91" s="3"/>
      <c r="Q91" s="3"/>
      <c r="R91" s="3"/>
      <c r="S91" s="3"/>
      <c r="T91" s="3"/>
      <c r="U91" s="3"/>
      <c r="V91" s="64">
        <v>0</v>
      </c>
      <c r="W91" s="83">
        <f t="shared" si="3"/>
        <v>0</v>
      </c>
      <c r="X91" s="84">
        <f t="shared" si="4"/>
        <v>0</v>
      </c>
      <c r="Y91" s="85">
        <f t="shared" si="5"/>
        <v>0</v>
      </c>
    </row>
    <row r="92" spans="1:25" x14ac:dyDescent="0.3">
      <c r="A92" s="18">
        <v>90</v>
      </c>
      <c r="B92" s="17" t="s">
        <v>178</v>
      </c>
      <c r="C92" s="18">
        <v>2007</v>
      </c>
      <c r="D92" s="18" t="s">
        <v>28</v>
      </c>
      <c r="E92" s="17" t="s">
        <v>20</v>
      </c>
      <c r="F92" s="17" t="s">
        <v>179</v>
      </c>
      <c r="G92" s="3"/>
      <c r="H92" s="3"/>
      <c r="I92" s="3"/>
      <c r="J92" s="3"/>
      <c r="K92" s="3"/>
      <c r="L92" s="3"/>
      <c r="M92" s="3"/>
      <c r="N92" s="3"/>
      <c r="O92" s="18"/>
      <c r="P92" s="3"/>
      <c r="Q92" s="3"/>
      <c r="R92" s="3"/>
      <c r="S92" s="3"/>
      <c r="T92" s="3"/>
      <c r="U92" s="3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3">
      <c r="A93" s="18">
        <v>91</v>
      </c>
      <c r="B93" s="17" t="s">
        <v>32</v>
      </c>
      <c r="C93" s="18">
        <v>1993</v>
      </c>
      <c r="D93" s="18">
        <v>1</v>
      </c>
      <c r="E93" s="17" t="s">
        <v>20</v>
      </c>
      <c r="F93" s="17" t="s">
        <v>33</v>
      </c>
      <c r="G93" s="3"/>
      <c r="H93" s="3"/>
      <c r="I93" s="3"/>
      <c r="J93" s="3"/>
      <c r="K93" s="3"/>
      <c r="L93" s="3"/>
      <c r="M93" s="3"/>
      <c r="N93" s="3"/>
      <c r="O93" s="18"/>
      <c r="P93" s="3"/>
      <c r="Q93" s="3"/>
      <c r="R93" s="3"/>
      <c r="S93" s="3"/>
      <c r="T93" s="3"/>
      <c r="U93" s="3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3">
      <c r="A94" s="18">
        <v>92</v>
      </c>
      <c r="B94" s="17" t="s">
        <v>137</v>
      </c>
      <c r="C94" s="18">
        <v>2004</v>
      </c>
      <c r="D94" s="18" t="s">
        <v>28</v>
      </c>
      <c r="E94" s="17" t="s">
        <v>20</v>
      </c>
      <c r="F94" s="17" t="s">
        <v>141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3">
      <c r="A95" s="18">
        <v>93</v>
      </c>
      <c r="B95" s="17" t="s">
        <v>162</v>
      </c>
      <c r="C95" s="18">
        <v>2004</v>
      </c>
      <c r="D95" s="18">
        <v>3</v>
      </c>
      <c r="E95" s="17" t="s">
        <v>35</v>
      </c>
      <c r="F95" s="17" t="s">
        <v>36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3">
      <c r="A96" s="18">
        <v>94</v>
      </c>
      <c r="B96" s="17" t="s">
        <v>420</v>
      </c>
      <c r="C96" s="18">
        <v>2000</v>
      </c>
      <c r="D96" s="18" t="s">
        <v>19</v>
      </c>
      <c r="E96" s="17" t="s">
        <v>20</v>
      </c>
      <c r="F96" s="17" t="s">
        <v>356</v>
      </c>
      <c r="G96" s="18"/>
      <c r="H96" s="18"/>
      <c r="I96" s="18"/>
      <c r="J96" s="18"/>
      <c r="K96" s="18"/>
      <c r="L96" s="18"/>
      <c r="M96" s="18"/>
      <c r="N96" s="18"/>
      <c r="O96" s="3"/>
      <c r="P96" s="18"/>
      <c r="Q96" s="18"/>
      <c r="R96" s="18"/>
      <c r="S96" s="18"/>
      <c r="T96" s="18"/>
      <c r="U96" s="18"/>
      <c r="V96" s="64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3">
      <c r="A97" s="18">
        <v>95</v>
      </c>
      <c r="B97" s="17" t="s">
        <v>180</v>
      </c>
      <c r="C97" s="18">
        <v>2007</v>
      </c>
      <c r="D97" s="18" t="s">
        <v>19</v>
      </c>
      <c r="E97" s="17" t="s">
        <v>20</v>
      </c>
      <c r="F97" s="17" t="s">
        <v>21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64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3">
      <c r="A98" s="18">
        <v>96</v>
      </c>
      <c r="B98" s="17" t="s">
        <v>241</v>
      </c>
      <c r="C98" s="18">
        <v>2008</v>
      </c>
      <c r="D98" s="18" t="s">
        <v>19</v>
      </c>
      <c r="E98" s="17" t="s">
        <v>20</v>
      </c>
      <c r="F98" s="17" t="s">
        <v>141</v>
      </c>
      <c r="G98" s="18"/>
      <c r="H98" s="18"/>
      <c r="I98" s="18"/>
      <c r="J98" s="18"/>
      <c r="K98" s="18"/>
      <c r="L98" s="18"/>
      <c r="M98" s="18"/>
      <c r="N98" s="18"/>
      <c r="O98" s="3"/>
      <c r="P98" s="18"/>
      <c r="Q98" s="18"/>
      <c r="R98" s="18"/>
      <c r="S98" s="18"/>
      <c r="T98" s="18"/>
      <c r="U98" s="18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3">
      <c r="A99" s="18">
        <v>97</v>
      </c>
      <c r="B99" s="17" t="s">
        <v>348</v>
      </c>
      <c r="C99" s="18">
        <v>2007</v>
      </c>
      <c r="D99" s="18" t="s">
        <v>19</v>
      </c>
      <c r="E99" s="17" t="s">
        <v>20</v>
      </c>
      <c r="F99" s="17" t="s">
        <v>141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3">
      <c r="A100" s="18">
        <v>98</v>
      </c>
      <c r="B100" s="17" t="s">
        <v>41</v>
      </c>
      <c r="C100" s="18">
        <v>1995</v>
      </c>
      <c r="D100" s="18" t="s">
        <v>22</v>
      </c>
      <c r="E100" s="17" t="s">
        <v>20</v>
      </c>
      <c r="F100" s="17" t="s">
        <v>36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64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3">
      <c r="A101" s="18">
        <v>99</v>
      </c>
      <c r="B101" s="17" t="s">
        <v>29</v>
      </c>
      <c r="C101" s="18">
        <v>2002</v>
      </c>
      <c r="D101" s="18">
        <v>3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18"/>
      <c r="P101" s="3"/>
      <c r="Q101" s="3"/>
      <c r="R101" s="3"/>
      <c r="S101" s="3"/>
      <c r="T101" s="3"/>
      <c r="U101" s="3"/>
      <c r="V101" s="64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3">
      <c r="A102" s="18">
        <v>100</v>
      </c>
      <c r="B102" s="17" t="s">
        <v>398</v>
      </c>
      <c r="C102" s="18">
        <v>1968</v>
      </c>
      <c r="D102" s="18" t="s">
        <v>22</v>
      </c>
      <c r="E102" s="17" t="s">
        <v>35</v>
      </c>
      <c r="F102" s="17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3">
      <c r="A103" s="18">
        <v>101</v>
      </c>
      <c r="B103" s="17" t="s">
        <v>56</v>
      </c>
      <c r="C103" s="18">
        <v>2003</v>
      </c>
      <c r="D103" s="18">
        <v>1</v>
      </c>
      <c r="E103" s="17" t="s">
        <v>35</v>
      </c>
      <c r="F103" s="17" t="s">
        <v>36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64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3">
      <c r="A104" s="18">
        <v>102</v>
      </c>
      <c r="B104" s="17" t="s">
        <v>391</v>
      </c>
      <c r="C104" s="18">
        <v>1985</v>
      </c>
      <c r="D104" s="18">
        <v>1</v>
      </c>
      <c r="E104" s="17" t="s">
        <v>20</v>
      </c>
      <c r="F104" s="17"/>
      <c r="G104" s="18"/>
      <c r="H104" s="18"/>
      <c r="I104" s="18"/>
      <c r="J104" s="18"/>
      <c r="K104" s="18"/>
      <c r="L104" s="18"/>
      <c r="M104" s="18"/>
      <c r="N104" s="18"/>
      <c r="O104" s="3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3">
      <c r="A105" s="18">
        <v>103</v>
      </c>
      <c r="B105" s="17" t="s">
        <v>212</v>
      </c>
      <c r="C105" s="18">
        <v>2006</v>
      </c>
      <c r="D105" s="18">
        <v>3</v>
      </c>
      <c r="E105" s="17" t="s">
        <v>35</v>
      </c>
      <c r="F105" s="17" t="s">
        <v>36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3">
      <c r="A106" s="18">
        <v>104</v>
      </c>
      <c r="B106" s="17" t="s">
        <v>353</v>
      </c>
      <c r="C106" s="18">
        <v>1971</v>
      </c>
      <c r="D106" s="18">
        <v>1</v>
      </c>
      <c r="E106" s="17" t="s">
        <v>354</v>
      </c>
      <c r="F106" s="17"/>
      <c r="G106" s="18"/>
      <c r="H106" s="18"/>
      <c r="I106" s="18"/>
      <c r="J106" s="18"/>
      <c r="K106" s="18"/>
      <c r="L106" s="18"/>
      <c r="M106" s="18"/>
      <c r="N106" s="18"/>
      <c r="O106" s="3"/>
      <c r="P106" s="18"/>
      <c r="Q106" s="18"/>
      <c r="R106" s="18"/>
      <c r="S106" s="18"/>
      <c r="T106" s="18"/>
      <c r="U106" s="18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3">
      <c r="A107" s="18">
        <v>105</v>
      </c>
      <c r="B107" s="17" t="s">
        <v>44</v>
      </c>
      <c r="C107" s="18">
        <v>1996</v>
      </c>
      <c r="D107" s="18">
        <v>3</v>
      </c>
      <c r="E107" s="17" t="s">
        <v>20</v>
      </c>
      <c r="F107" s="17" t="s">
        <v>33</v>
      </c>
      <c r="G107" s="3"/>
      <c r="H107" s="3"/>
      <c r="I107" s="3"/>
      <c r="J107" s="3"/>
      <c r="K107" s="3"/>
      <c r="L107" s="3"/>
      <c r="M107" s="3"/>
      <c r="N107" s="3"/>
      <c r="O107" s="18"/>
      <c r="P107" s="3"/>
      <c r="Q107" s="3"/>
      <c r="R107" s="3"/>
      <c r="S107" s="3"/>
      <c r="T107" s="3"/>
      <c r="U107" s="3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3">
      <c r="A108" s="18">
        <v>106</v>
      </c>
      <c r="B108" s="17" t="s">
        <v>273</v>
      </c>
      <c r="C108" s="18">
        <v>1998</v>
      </c>
      <c r="D108" s="18">
        <v>2</v>
      </c>
      <c r="E108" s="17" t="s">
        <v>20</v>
      </c>
      <c r="F108" s="17" t="s">
        <v>33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3">
      <c r="A109" s="18">
        <v>107</v>
      </c>
      <c r="B109" s="17" t="s">
        <v>216</v>
      </c>
      <c r="C109" s="18">
        <v>2007</v>
      </c>
      <c r="D109" s="18" t="s">
        <v>28</v>
      </c>
      <c r="E109" s="17" t="s">
        <v>35</v>
      </c>
      <c r="F109" s="17" t="s">
        <v>157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3">
      <c r="A110" s="18">
        <v>108</v>
      </c>
      <c r="B110" s="17" t="s">
        <v>134</v>
      </c>
      <c r="C110" s="18">
        <v>2005</v>
      </c>
      <c r="D110" s="18" t="s">
        <v>28</v>
      </c>
      <c r="E110" s="17" t="s">
        <v>20</v>
      </c>
      <c r="F110" s="17" t="s">
        <v>21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64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3">
      <c r="A111" s="18">
        <v>109</v>
      </c>
      <c r="B111" s="17" t="s">
        <v>322</v>
      </c>
      <c r="C111" s="18">
        <v>2006</v>
      </c>
      <c r="D111" s="18" t="s">
        <v>19</v>
      </c>
      <c r="E111" s="17" t="s">
        <v>20</v>
      </c>
      <c r="F111" s="17" t="s">
        <v>59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64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3">
      <c r="A112" s="18">
        <v>110</v>
      </c>
      <c r="B112" s="17" t="s">
        <v>218</v>
      </c>
      <c r="C112" s="18">
        <v>2009</v>
      </c>
      <c r="D112" s="18" t="s">
        <v>28</v>
      </c>
      <c r="E112" s="17" t="s">
        <v>35</v>
      </c>
      <c r="F112" s="17" t="s">
        <v>36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3">
      <c r="A113" s="18">
        <v>111</v>
      </c>
      <c r="B113" s="17" t="s">
        <v>52</v>
      </c>
      <c r="C113" s="18">
        <v>2003</v>
      </c>
      <c r="D113" s="18" t="s">
        <v>30</v>
      </c>
      <c r="E113" s="17" t="s">
        <v>20</v>
      </c>
      <c r="F113" s="17" t="s">
        <v>21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64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3">
      <c r="A114" s="18">
        <v>112</v>
      </c>
      <c r="B114" s="17" t="s">
        <v>122</v>
      </c>
      <c r="C114" s="18">
        <v>2006</v>
      </c>
      <c r="D114" s="18" t="s">
        <v>19</v>
      </c>
      <c r="E114" s="17" t="s">
        <v>20</v>
      </c>
      <c r="F114" s="17" t="s">
        <v>59</v>
      </c>
      <c r="G114" s="3"/>
      <c r="H114" s="3"/>
      <c r="I114" s="3"/>
      <c r="J114" s="3"/>
      <c r="K114" s="3"/>
      <c r="L114" s="3"/>
      <c r="M114" s="3"/>
      <c r="N114" s="3"/>
      <c r="O114" s="18"/>
      <c r="P114" s="3"/>
      <c r="Q114" s="3"/>
      <c r="R114" s="3"/>
      <c r="S114" s="3"/>
      <c r="T114" s="3"/>
      <c r="U114" s="3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3">
      <c r="A115" s="18">
        <v>113</v>
      </c>
      <c r="B115" s="17" t="s">
        <v>123</v>
      </c>
      <c r="C115" s="18">
        <v>2005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18"/>
      <c r="P115" s="3"/>
      <c r="Q115" s="3"/>
      <c r="R115" s="3"/>
      <c r="S115" s="3"/>
      <c r="T115" s="3"/>
      <c r="U115" s="3"/>
      <c r="V115" s="64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3">
      <c r="A116" s="18">
        <v>114</v>
      </c>
      <c r="B116" s="17" t="s">
        <v>135</v>
      </c>
      <c r="C116" s="18">
        <v>2005</v>
      </c>
      <c r="D116" s="18" t="s">
        <v>19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64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3">
      <c r="A117" s="18">
        <v>115</v>
      </c>
      <c r="B117" s="17" t="s">
        <v>342</v>
      </c>
      <c r="C117" s="18">
        <v>2006</v>
      </c>
      <c r="D117" s="18" t="s">
        <v>115</v>
      </c>
      <c r="E117" s="17" t="s">
        <v>20</v>
      </c>
      <c r="F117" s="17" t="s">
        <v>21</v>
      </c>
      <c r="G117" s="18"/>
      <c r="H117" s="18"/>
      <c r="I117" s="18"/>
      <c r="J117" s="18"/>
      <c r="K117" s="18"/>
      <c r="L117" s="18"/>
      <c r="M117" s="18"/>
      <c r="N117" s="18"/>
      <c r="O117" s="3"/>
      <c r="P117" s="18"/>
      <c r="Q117" s="18"/>
      <c r="R117" s="18"/>
      <c r="S117" s="18"/>
      <c r="T117" s="18"/>
      <c r="U117" s="18"/>
      <c r="V117" s="64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3">
      <c r="A118" s="18">
        <v>116</v>
      </c>
      <c r="B118" s="17" t="s">
        <v>208</v>
      </c>
      <c r="C118" s="18">
        <v>2007</v>
      </c>
      <c r="D118" s="18" t="s">
        <v>28</v>
      </c>
      <c r="E118" s="17" t="s">
        <v>35</v>
      </c>
      <c r="F118" s="17" t="s">
        <v>157</v>
      </c>
      <c r="G118" s="18"/>
      <c r="H118" s="18"/>
      <c r="I118" s="18"/>
      <c r="J118" s="18"/>
      <c r="K118" s="18"/>
      <c r="L118" s="18"/>
      <c r="M118" s="18"/>
      <c r="N118" s="18"/>
      <c r="O118" s="3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3">
      <c r="A119" s="18">
        <v>117</v>
      </c>
      <c r="B119" s="17" t="s">
        <v>215</v>
      </c>
      <c r="C119" s="18">
        <v>2007</v>
      </c>
      <c r="D119" s="18" t="s">
        <v>28</v>
      </c>
      <c r="E119" s="17" t="s">
        <v>35</v>
      </c>
      <c r="F119" s="17" t="s">
        <v>157</v>
      </c>
      <c r="G119" s="18"/>
      <c r="H119" s="18"/>
      <c r="I119" s="18"/>
      <c r="J119" s="18"/>
      <c r="K119" s="18"/>
      <c r="L119" s="18"/>
      <c r="M119" s="18"/>
      <c r="N119" s="18"/>
      <c r="O119" s="3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3">
      <c r="A120" s="18">
        <v>118</v>
      </c>
      <c r="B120" s="17" t="s">
        <v>219</v>
      </c>
      <c r="C120" s="18">
        <v>2008</v>
      </c>
      <c r="D120" s="18" t="s">
        <v>19</v>
      </c>
      <c r="E120" s="17" t="s">
        <v>35</v>
      </c>
      <c r="F120" s="17" t="s">
        <v>193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3">
      <c r="A121" s="18">
        <v>119</v>
      </c>
      <c r="B121" s="17" t="s">
        <v>140</v>
      </c>
      <c r="C121" s="18">
        <v>2006</v>
      </c>
      <c r="D121" s="18" t="s">
        <v>19</v>
      </c>
      <c r="E121" s="17" t="s">
        <v>20</v>
      </c>
      <c r="F121" s="17" t="s">
        <v>59</v>
      </c>
      <c r="G121" s="3"/>
      <c r="H121" s="3"/>
      <c r="I121" s="3"/>
      <c r="J121" s="3"/>
      <c r="K121" s="3"/>
      <c r="L121" s="3"/>
      <c r="M121" s="3"/>
      <c r="N121" s="3"/>
      <c r="O121" s="18"/>
      <c r="P121" s="3"/>
      <c r="Q121" s="3"/>
      <c r="R121" s="3"/>
      <c r="S121" s="3"/>
      <c r="T121" s="3"/>
      <c r="U121" s="3"/>
      <c r="V121" s="64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3">
      <c r="A122" s="18">
        <v>120</v>
      </c>
      <c r="B122" s="17" t="s">
        <v>369</v>
      </c>
      <c r="C122" s="18">
        <v>2010</v>
      </c>
      <c r="D122" s="18">
        <v>3</v>
      </c>
      <c r="E122" s="17" t="s">
        <v>20</v>
      </c>
      <c r="F122" s="17" t="s">
        <v>109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3">
      <c r="A123" s="18">
        <v>121</v>
      </c>
      <c r="B123" s="17" t="s">
        <v>51</v>
      </c>
      <c r="C123" s="18">
        <v>1997</v>
      </c>
      <c r="D123" s="18">
        <v>2</v>
      </c>
      <c r="E123" s="17" t="s">
        <v>20</v>
      </c>
      <c r="F123" s="17" t="s">
        <v>33</v>
      </c>
      <c r="G123" s="3"/>
      <c r="H123" s="3"/>
      <c r="I123" s="3"/>
      <c r="J123" s="3"/>
      <c r="K123" s="3"/>
      <c r="L123" s="3"/>
      <c r="M123" s="3"/>
      <c r="N123" s="3"/>
      <c r="O123" s="18"/>
      <c r="P123" s="3"/>
      <c r="Q123" s="3"/>
      <c r="R123" s="3"/>
      <c r="S123" s="3"/>
      <c r="T123" s="3"/>
      <c r="U123" s="3"/>
      <c r="V123" s="64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3">
      <c r="A124" s="18">
        <v>122</v>
      </c>
      <c r="B124" s="17" t="s">
        <v>43</v>
      </c>
      <c r="C124" s="18">
        <v>2003</v>
      </c>
      <c r="D124" s="18" t="s">
        <v>30</v>
      </c>
      <c r="E124" s="17" t="s">
        <v>20</v>
      </c>
      <c r="F124" s="17" t="s">
        <v>40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64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3">
      <c r="A125" s="18">
        <v>123</v>
      </c>
      <c r="B125" s="17" t="s">
        <v>54</v>
      </c>
      <c r="C125" s="18">
        <v>1997</v>
      </c>
      <c r="D125" s="18" t="s">
        <v>38</v>
      </c>
      <c r="E125" s="17" t="s">
        <v>20</v>
      </c>
      <c r="F125" s="17" t="s">
        <v>33</v>
      </c>
      <c r="G125" s="3"/>
      <c r="H125" s="3"/>
      <c r="I125" s="3"/>
      <c r="J125" s="3"/>
      <c r="K125" s="3"/>
      <c r="L125" s="3"/>
      <c r="M125" s="3"/>
      <c r="N125" s="3"/>
      <c r="O125" s="18"/>
      <c r="P125" s="3"/>
      <c r="Q125" s="3"/>
      <c r="R125" s="3"/>
      <c r="S125" s="3"/>
      <c r="T125" s="3"/>
      <c r="U125" s="3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3">
      <c r="A126" s="18">
        <v>124</v>
      </c>
      <c r="B126" s="17" t="s">
        <v>46</v>
      </c>
      <c r="C126" s="18">
        <v>2004</v>
      </c>
      <c r="D126" s="18" t="s">
        <v>30</v>
      </c>
      <c r="E126" s="17" t="s">
        <v>20</v>
      </c>
      <c r="F126" s="17" t="s">
        <v>21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3">
      <c r="A127" s="18">
        <v>125</v>
      </c>
      <c r="B127" s="17" t="s">
        <v>47</v>
      </c>
      <c r="C127" s="18">
        <v>1998</v>
      </c>
      <c r="D127" s="18">
        <v>2</v>
      </c>
      <c r="E127" s="17" t="s">
        <v>20</v>
      </c>
      <c r="F127" s="17" t="s">
        <v>33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3">
      <c r="A128" s="18">
        <v>126</v>
      </c>
      <c r="B128" s="17" t="s">
        <v>24</v>
      </c>
      <c r="C128" s="18">
        <v>2003</v>
      </c>
      <c r="D128" s="18">
        <v>1</v>
      </c>
      <c r="E128" s="17" t="s">
        <v>20</v>
      </c>
      <c r="F128" s="17" t="s">
        <v>25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3">
      <c r="A129" s="18">
        <v>127</v>
      </c>
      <c r="B129" s="17" t="s">
        <v>26</v>
      </c>
      <c r="C129" s="18">
        <v>1986</v>
      </c>
      <c r="D129" s="18">
        <v>1</v>
      </c>
      <c r="E129" s="17" t="s">
        <v>20</v>
      </c>
      <c r="F129" s="1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3">
      <c r="A130" s="18">
        <v>128</v>
      </c>
      <c r="B130" s="17" t="s">
        <v>37</v>
      </c>
      <c r="C130" s="18">
        <v>1976</v>
      </c>
      <c r="D130" s="18" t="s">
        <v>38</v>
      </c>
      <c r="E130" s="17" t="s">
        <v>20</v>
      </c>
      <c r="F130" s="1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3">
      <c r="A131" s="18">
        <v>129</v>
      </c>
      <c r="B131" s="17" t="s">
        <v>124</v>
      </c>
      <c r="C131" s="18">
        <v>2004</v>
      </c>
      <c r="D131" s="18" t="s">
        <v>30</v>
      </c>
      <c r="E131" s="17" t="s">
        <v>20</v>
      </c>
      <c r="F131" s="17" t="s">
        <v>109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64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3">
      <c r="A132" s="18">
        <v>130</v>
      </c>
      <c r="B132" s="17" t="s">
        <v>287</v>
      </c>
      <c r="C132" s="18">
        <v>1998</v>
      </c>
      <c r="D132" s="18">
        <v>3</v>
      </c>
      <c r="E132" s="17" t="s">
        <v>20</v>
      </c>
      <c r="F132" s="17" t="s">
        <v>33</v>
      </c>
      <c r="G132" s="18"/>
      <c r="H132" s="18"/>
      <c r="I132" s="18"/>
      <c r="J132" s="18"/>
      <c r="K132" s="18"/>
      <c r="L132" s="18"/>
      <c r="M132" s="18"/>
      <c r="N132" s="18"/>
      <c r="O132" s="3"/>
      <c r="P132" s="18"/>
      <c r="Q132" s="18"/>
      <c r="R132" s="18"/>
      <c r="S132" s="18"/>
      <c r="T132" s="18"/>
      <c r="U132" s="18"/>
      <c r="V132" s="64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3">
      <c r="A133" s="18">
        <v>131</v>
      </c>
      <c r="B133" s="17" t="s">
        <v>139</v>
      </c>
      <c r="C133" s="18">
        <v>2004</v>
      </c>
      <c r="D133" s="18">
        <v>3</v>
      </c>
      <c r="E133" s="17" t="s">
        <v>20</v>
      </c>
      <c r="F133" s="17" t="s">
        <v>109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3">
      <c r="A134" s="18">
        <v>132</v>
      </c>
      <c r="B134" s="17" t="s">
        <v>18</v>
      </c>
      <c r="C134" s="18">
        <v>2003</v>
      </c>
      <c r="D134" s="18" t="s">
        <v>19</v>
      </c>
      <c r="E134" s="17" t="s">
        <v>20</v>
      </c>
      <c r="F134" s="17" t="s">
        <v>21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3">
      <c r="A135" s="18">
        <v>133</v>
      </c>
      <c r="B135" s="17" t="s">
        <v>169</v>
      </c>
      <c r="C135" s="18">
        <v>2007</v>
      </c>
      <c r="D135" s="18" t="s">
        <v>19</v>
      </c>
      <c r="E135" s="17" t="s">
        <v>20</v>
      </c>
      <c r="F135" s="17" t="s">
        <v>21</v>
      </c>
      <c r="G135" s="3"/>
      <c r="H135" s="3"/>
      <c r="I135" s="3"/>
      <c r="J135" s="3"/>
      <c r="K135" s="3"/>
      <c r="L135" s="3"/>
      <c r="M135" s="3"/>
      <c r="N135" s="3"/>
      <c r="O135" s="18"/>
      <c r="P135" s="3"/>
      <c r="Q135" s="3"/>
      <c r="R135" s="3"/>
      <c r="S135" s="3"/>
      <c r="T135" s="3"/>
      <c r="U135" s="3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3">
      <c r="A136" s="18">
        <v>134</v>
      </c>
      <c r="B136" s="17" t="s">
        <v>170</v>
      </c>
      <c r="C136" s="18">
        <v>2006</v>
      </c>
      <c r="D136" s="18" t="s">
        <v>19</v>
      </c>
      <c r="E136" s="17" t="s">
        <v>20</v>
      </c>
      <c r="F136" s="17" t="s">
        <v>141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3">
      <c r="A137" s="18">
        <v>135</v>
      </c>
      <c r="B137" s="17" t="s">
        <v>173</v>
      </c>
      <c r="C137" s="18">
        <v>2006</v>
      </c>
      <c r="D137" s="18" t="s">
        <v>19</v>
      </c>
      <c r="E137" s="17" t="s">
        <v>20</v>
      </c>
      <c r="F137" s="17" t="s">
        <v>21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3">
      <c r="A138" s="18">
        <v>136</v>
      </c>
      <c r="B138" s="17" t="s">
        <v>42</v>
      </c>
      <c r="C138" s="18">
        <v>1987</v>
      </c>
      <c r="D138" s="18">
        <v>1</v>
      </c>
      <c r="E138" s="17" t="s">
        <v>20</v>
      </c>
      <c r="F138" s="1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3">
      <c r="A139" s="18">
        <v>137</v>
      </c>
      <c r="B139" s="17" t="s">
        <v>120</v>
      </c>
      <c r="C139" s="18">
        <v>2006</v>
      </c>
      <c r="D139" s="18" t="s">
        <v>28</v>
      </c>
      <c r="E139" s="17" t="s">
        <v>20</v>
      </c>
      <c r="F139" s="17" t="s">
        <v>109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3">
      <c r="A140" s="18">
        <v>138</v>
      </c>
      <c r="B140" s="17" t="s">
        <v>125</v>
      </c>
      <c r="C140" s="18">
        <v>2005</v>
      </c>
      <c r="D140" s="18" t="s">
        <v>28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64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3">
      <c r="A141" s="18">
        <v>139</v>
      </c>
      <c r="B141" s="17" t="s">
        <v>126</v>
      </c>
      <c r="C141" s="18">
        <v>2007</v>
      </c>
      <c r="D141" s="18" t="s">
        <v>19</v>
      </c>
      <c r="E141" s="17" t="s">
        <v>20</v>
      </c>
      <c r="F141" s="17" t="s">
        <v>59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64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3">
      <c r="A142" s="18">
        <v>140</v>
      </c>
      <c r="B142" s="17" t="s">
        <v>128</v>
      </c>
      <c r="C142" s="18">
        <v>2008</v>
      </c>
      <c r="D142" s="18" t="s">
        <v>19</v>
      </c>
      <c r="E142" s="17" t="s">
        <v>20</v>
      </c>
      <c r="F142" s="17" t="s">
        <v>21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64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3">
      <c r="A143" s="18">
        <v>141</v>
      </c>
      <c r="B143" s="17" t="s">
        <v>130</v>
      </c>
      <c r="C143" s="18">
        <v>2004</v>
      </c>
      <c r="D143" s="18" t="s">
        <v>19</v>
      </c>
      <c r="E143" s="17" t="s">
        <v>20</v>
      </c>
      <c r="F143" s="17" t="s">
        <v>21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3">
      <c r="A144" s="18">
        <v>142</v>
      </c>
      <c r="B144" s="17" t="s">
        <v>131</v>
      </c>
      <c r="C144" s="18">
        <v>2007</v>
      </c>
      <c r="D144" s="18" t="s">
        <v>19</v>
      </c>
      <c r="E144" s="17" t="s">
        <v>20</v>
      </c>
      <c r="F144" s="17" t="s">
        <v>59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64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3">
      <c r="A145" s="18">
        <v>143</v>
      </c>
      <c r="B145" s="17" t="s">
        <v>132</v>
      </c>
      <c r="C145" s="18">
        <v>2007</v>
      </c>
      <c r="D145" s="18" t="s">
        <v>19</v>
      </c>
      <c r="E145" s="17" t="s">
        <v>20</v>
      </c>
      <c r="F145" s="17" t="s">
        <v>59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64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3">
      <c r="A146" s="18">
        <v>144</v>
      </c>
      <c r="B146" s="17" t="s">
        <v>133</v>
      </c>
      <c r="C146" s="18">
        <v>2005</v>
      </c>
      <c r="D146" s="18" t="s">
        <v>19</v>
      </c>
      <c r="E146" s="17" t="s">
        <v>20</v>
      </c>
      <c r="F146" s="17" t="s">
        <v>21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64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3">
      <c r="A147" s="18">
        <v>145</v>
      </c>
      <c r="B147" s="17" t="s">
        <v>161</v>
      </c>
      <c r="C147" s="18">
        <v>2005</v>
      </c>
      <c r="D147" s="18" t="s">
        <v>28</v>
      </c>
      <c r="E147" s="17" t="s">
        <v>35</v>
      </c>
      <c r="F147" s="17" t="s">
        <v>36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64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3">
      <c r="A148" s="18">
        <v>146</v>
      </c>
      <c r="B148" s="17" t="s">
        <v>175</v>
      </c>
      <c r="C148" s="18">
        <v>2007</v>
      </c>
      <c r="D148" s="18" t="s">
        <v>19</v>
      </c>
      <c r="E148" s="17" t="s">
        <v>20</v>
      </c>
      <c r="F148" s="17" t="s">
        <v>109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3">
      <c r="A149" s="18">
        <v>147</v>
      </c>
      <c r="B149" s="17" t="s">
        <v>176</v>
      </c>
      <c r="C149" s="18">
        <v>2006</v>
      </c>
      <c r="D149" s="18" t="s">
        <v>19</v>
      </c>
      <c r="E149" s="17" t="s">
        <v>20</v>
      </c>
      <c r="F149" s="17" t="s">
        <v>109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64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3">
      <c r="A150" s="18">
        <v>148</v>
      </c>
      <c r="B150" s="17" t="s">
        <v>181</v>
      </c>
      <c r="C150" s="18">
        <v>2006</v>
      </c>
      <c r="D150" s="18" t="s">
        <v>19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64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3">
      <c r="A151" s="18">
        <v>149</v>
      </c>
      <c r="B151" s="17" t="s">
        <v>205</v>
      </c>
      <c r="C151" s="18">
        <v>2006</v>
      </c>
      <c r="D151" s="18" t="s">
        <v>19</v>
      </c>
      <c r="E151" s="17" t="s">
        <v>35</v>
      </c>
      <c r="F151" s="17" t="s">
        <v>193</v>
      </c>
      <c r="G151" s="18"/>
      <c r="H151" s="18"/>
      <c r="I151" s="18"/>
      <c r="J151" s="18"/>
      <c r="K151" s="18"/>
      <c r="L151" s="18"/>
      <c r="M151" s="18"/>
      <c r="N151" s="18"/>
      <c r="O151" s="3"/>
      <c r="P151" s="18"/>
      <c r="Q151" s="18"/>
      <c r="R151" s="18"/>
      <c r="S151" s="18"/>
      <c r="T151" s="18"/>
      <c r="U151" s="18"/>
      <c r="V151" s="64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3">
      <c r="A152" s="18">
        <v>150</v>
      </c>
      <c r="B152" s="17" t="s">
        <v>207</v>
      </c>
      <c r="C152" s="18">
        <v>2002</v>
      </c>
      <c r="D152" s="18" t="s">
        <v>19</v>
      </c>
      <c r="E152" s="17" t="s">
        <v>35</v>
      </c>
      <c r="F152" s="17" t="s">
        <v>193</v>
      </c>
      <c r="G152" s="18"/>
      <c r="H152" s="18"/>
      <c r="I152" s="18"/>
      <c r="J152" s="18"/>
      <c r="K152" s="18"/>
      <c r="L152" s="18"/>
      <c r="M152" s="18"/>
      <c r="N152" s="18"/>
      <c r="O152" s="3"/>
      <c r="P152" s="18"/>
      <c r="Q152" s="18"/>
      <c r="R152" s="18"/>
      <c r="S152" s="18"/>
      <c r="T152" s="18"/>
      <c r="U152" s="18"/>
      <c r="V152" s="64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3">
      <c r="A153" s="18">
        <v>151</v>
      </c>
      <c r="B153" s="17" t="s">
        <v>211</v>
      </c>
      <c r="C153" s="18">
        <v>2008</v>
      </c>
      <c r="D153" s="18" t="s">
        <v>19</v>
      </c>
      <c r="E153" s="17" t="s">
        <v>35</v>
      </c>
      <c r="F153" s="17" t="s">
        <v>193</v>
      </c>
      <c r="G153" s="18"/>
      <c r="H153" s="18"/>
      <c r="I153" s="18"/>
      <c r="J153" s="18"/>
      <c r="K153" s="18"/>
      <c r="L153" s="18"/>
      <c r="M153" s="18"/>
      <c r="N153" s="18"/>
      <c r="O153" s="3"/>
      <c r="P153" s="18"/>
      <c r="Q153" s="18"/>
      <c r="R153" s="18"/>
      <c r="S153" s="18"/>
      <c r="T153" s="18"/>
      <c r="U153" s="18"/>
      <c r="V153" s="64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3">
      <c r="A154" s="18">
        <v>152</v>
      </c>
      <c r="B154" s="17" t="s">
        <v>213</v>
      </c>
      <c r="C154" s="18">
        <v>2009</v>
      </c>
      <c r="D154" s="18" t="s">
        <v>19</v>
      </c>
      <c r="E154" s="17" t="s">
        <v>35</v>
      </c>
      <c r="F154" s="17" t="s">
        <v>193</v>
      </c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3">
      <c r="A155" s="18">
        <v>153</v>
      </c>
      <c r="B155" s="17" t="s">
        <v>221</v>
      </c>
      <c r="C155" s="18">
        <v>2009</v>
      </c>
      <c r="D155" s="18" t="s">
        <v>19</v>
      </c>
      <c r="E155" s="17" t="s">
        <v>20</v>
      </c>
      <c r="F155" s="17" t="s">
        <v>59</v>
      </c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64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3">
      <c r="A156" s="18">
        <v>154</v>
      </c>
      <c r="B156" s="17" t="s">
        <v>223</v>
      </c>
      <c r="C156" s="18">
        <v>2009</v>
      </c>
      <c r="D156" s="18" t="s">
        <v>19</v>
      </c>
      <c r="E156" s="17" t="s">
        <v>20</v>
      </c>
      <c r="F156" s="17" t="s">
        <v>109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3">
      <c r="A157" s="18">
        <v>155</v>
      </c>
      <c r="B157" s="17" t="s">
        <v>228</v>
      </c>
      <c r="C157" s="18">
        <v>2008</v>
      </c>
      <c r="D157" s="18" t="s">
        <v>19</v>
      </c>
      <c r="E157" s="17" t="s">
        <v>20</v>
      </c>
      <c r="F157" s="17" t="s">
        <v>59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3">
      <c r="A158" s="18">
        <v>156</v>
      </c>
      <c r="B158" s="17" t="s">
        <v>229</v>
      </c>
      <c r="C158" s="18">
        <v>2008</v>
      </c>
      <c r="D158" s="18" t="s">
        <v>19</v>
      </c>
      <c r="E158" s="17" t="s">
        <v>20</v>
      </c>
      <c r="F158" s="17" t="s">
        <v>109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3">
      <c r="A159" s="18">
        <v>157</v>
      </c>
      <c r="B159" s="17" t="s">
        <v>230</v>
      </c>
      <c r="C159" s="18">
        <v>2009</v>
      </c>
      <c r="D159" s="18" t="s">
        <v>19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3">
      <c r="A160" s="18">
        <v>158</v>
      </c>
      <c r="B160" s="17" t="s">
        <v>231</v>
      </c>
      <c r="C160" s="18">
        <v>2008</v>
      </c>
      <c r="D160" s="18" t="s">
        <v>19</v>
      </c>
      <c r="E160" s="17" t="s">
        <v>20</v>
      </c>
      <c r="F160" s="17" t="s">
        <v>109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3">
      <c r="A161" s="18">
        <v>159</v>
      </c>
      <c r="B161" s="17" t="s">
        <v>232</v>
      </c>
      <c r="C161" s="18">
        <v>2008</v>
      </c>
      <c r="D161" s="18" t="s">
        <v>19</v>
      </c>
      <c r="E161" s="17" t="s">
        <v>20</v>
      </c>
      <c r="F161" s="17" t="s">
        <v>59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3">
      <c r="A162" s="18">
        <v>160</v>
      </c>
      <c r="B162" s="17" t="s">
        <v>233</v>
      </c>
      <c r="C162" s="18">
        <v>2008</v>
      </c>
      <c r="D162" s="18" t="s">
        <v>19</v>
      </c>
      <c r="E162" s="17" t="s">
        <v>20</v>
      </c>
      <c r="F162" s="17" t="s">
        <v>59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3">
      <c r="A163" s="18">
        <v>161</v>
      </c>
      <c r="B163" s="17" t="s">
        <v>234</v>
      </c>
      <c r="C163" s="18">
        <v>2008</v>
      </c>
      <c r="D163" s="18" t="s">
        <v>19</v>
      </c>
      <c r="E163" s="17" t="s">
        <v>20</v>
      </c>
      <c r="F163" s="17" t="s">
        <v>21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3">
      <c r="A164" s="18">
        <v>162</v>
      </c>
      <c r="B164" s="17" t="s">
        <v>235</v>
      </c>
      <c r="C164" s="18">
        <v>2008</v>
      </c>
      <c r="D164" s="18" t="s">
        <v>19</v>
      </c>
      <c r="E164" s="17" t="s">
        <v>20</v>
      </c>
      <c r="F164" s="17" t="s">
        <v>109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3">
      <c r="A165" s="18">
        <v>163</v>
      </c>
      <c r="B165" s="17" t="s">
        <v>237</v>
      </c>
      <c r="C165" s="18">
        <v>2008</v>
      </c>
      <c r="D165" s="18" t="s">
        <v>19</v>
      </c>
      <c r="E165" s="17" t="s">
        <v>20</v>
      </c>
      <c r="F165" s="17" t="s">
        <v>59</v>
      </c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64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3">
      <c r="A166" s="18">
        <v>164</v>
      </c>
      <c r="B166" s="17" t="s">
        <v>238</v>
      </c>
      <c r="C166" s="18">
        <v>2008</v>
      </c>
      <c r="D166" s="18" t="s">
        <v>115</v>
      </c>
      <c r="E166" s="17" t="s">
        <v>20</v>
      </c>
      <c r="F166" s="17" t="s">
        <v>109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3">
      <c r="A167" s="18">
        <v>165</v>
      </c>
      <c r="B167" s="17" t="s">
        <v>239</v>
      </c>
      <c r="C167" s="18">
        <v>2009</v>
      </c>
      <c r="D167" s="18" t="s">
        <v>19</v>
      </c>
      <c r="E167" s="17" t="s">
        <v>20</v>
      </c>
      <c r="F167" s="17" t="s">
        <v>59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3">
      <c r="A168" s="18">
        <v>166</v>
      </c>
      <c r="B168" s="17" t="s">
        <v>240</v>
      </c>
      <c r="C168" s="18">
        <v>2008</v>
      </c>
      <c r="D168" s="18" t="s">
        <v>19</v>
      </c>
      <c r="E168" s="17" t="s">
        <v>20</v>
      </c>
      <c r="F168" s="17" t="s">
        <v>248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3">
      <c r="A169" s="18">
        <v>167</v>
      </c>
      <c r="B169" s="17" t="s">
        <v>242</v>
      </c>
      <c r="C169" s="18">
        <v>2009</v>
      </c>
      <c r="D169" s="18" t="s">
        <v>19</v>
      </c>
      <c r="E169" s="17" t="s">
        <v>20</v>
      </c>
      <c r="F169" s="17" t="s">
        <v>59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64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3">
      <c r="A170" s="18">
        <v>168</v>
      </c>
      <c r="B170" s="17" t="s">
        <v>243</v>
      </c>
      <c r="C170" s="18">
        <v>2009</v>
      </c>
      <c r="D170" s="18" t="s">
        <v>19</v>
      </c>
      <c r="E170" s="17" t="s">
        <v>20</v>
      </c>
      <c r="F170" s="17" t="s">
        <v>141</v>
      </c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64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3">
      <c r="A171" s="18">
        <v>169</v>
      </c>
      <c r="B171" s="17" t="s">
        <v>244</v>
      </c>
      <c r="C171" s="18">
        <v>2009</v>
      </c>
      <c r="D171" s="18" t="s">
        <v>19</v>
      </c>
      <c r="E171" s="17" t="s">
        <v>20</v>
      </c>
      <c r="F171" s="17" t="s">
        <v>40</v>
      </c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64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3">
      <c r="A172" s="18">
        <v>170</v>
      </c>
      <c r="B172" s="17" t="s">
        <v>319</v>
      </c>
      <c r="C172" s="18">
        <v>2002</v>
      </c>
      <c r="D172" s="18" t="s">
        <v>19</v>
      </c>
      <c r="E172" s="17" t="s">
        <v>20</v>
      </c>
      <c r="F172" s="17" t="s">
        <v>59</v>
      </c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64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3">
      <c r="A173" s="18">
        <v>171</v>
      </c>
      <c r="B173" s="17" t="s">
        <v>320</v>
      </c>
      <c r="C173" s="18">
        <v>2005</v>
      </c>
      <c r="D173" s="18" t="s">
        <v>19</v>
      </c>
      <c r="E173" s="17" t="s">
        <v>20</v>
      </c>
      <c r="F173" s="17" t="s">
        <v>59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3">
      <c r="A174" s="18">
        <v>172</v>
      </c>
      <c r="B174" s="17" t="s">
        <v>321</v>
      </c>
      <c r="C174" s="18">
        <v>2005</v>
      </c>
      <c r="D174" s="18" t="s">
        <v>19</v>
      </c>
      <c r="E174" s="17" t="s">
        <v>20</v>
      </c>
      <c r="F174" s="17" t="s">
        <v>141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3">
      <c r="A175" s="18">
        <v>173</v>
      </c>
      <c r="B175" s="17" t="s">
        <v>324</v>
      </c>
      <c r="C175" s="18">
        <v>2000</v>
      </c>
      <c r="D175" s="18">
        <v>2</v>
      </c>
      <c r="E175" s="17" t="s">
        <v>35</v>
      </c>
      <c r="F175" s="17" t="s">
        <v>36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3">
      <c r="A176" s="18">
        <v>174</v>
      </c>
      <c r="B176" s="17" t="s">
        <v>340</v>
      </c>
      <c r="C176" s="18">
        <v>2005</v>
      </c>
      <c r="D176" s="18" t="s">
        <v>19</v>
      </c>
      <c r="E176" s="17" t="s">
        <v>20</v>
      </c>
      <c r="F176" s="17" t="s">
        <v>21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3">
      <c r="A177" s="18">
        <v>175</v>
      </c>
      <c r="B177" s="17" t="s">
        <v>341</v>
      </c>
      <c r="C177" s="18">
        <v>2007</v>
      </c>
      <c r="D177" s="18" t="s">
        <v>19</v>
      </c>
      <c r="E177" s="17" t="s">
        <v>20</v>
      </c>
      <c r="F177" s="17" t="s">
        <v>21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3">
      <c r="A178" s="18">
        <v>176</v>
      </c>
      <c r="B178" s="17" t="s">
        <v>343</v>
      </c>
      <c r="C178" s="18">
        <v>2007</v>
      </c>
      <c r="D178" s="18" t="s">
        <v>19</v>
      </c>
      <c r="E178" s="17" t="s">
        <v>20</v>
      </c>
      <c r="F178" s="17" t="s">
        <v>59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3">
      <c r="A179" s="18">
        <v>177</v>
      </c>
      <c r="B179" s="17" t="s">
        <v>344</v>
      </c>
      <c r="C179" s="18">
        <v>2007</v>
      </c>
      <c r="D179" s="18" t="s">
        <v>115</v>
      </c>
      <c r="E179" s="17" t="s">
        <v>20</v>
      </c>
      <c r="F179" s="17" t="s">
        <v>21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3">
      <c r="A180" s="18">
        <v>178</v>
      </c>
      <c r="B180" s="17" t="s">
        <v>345</v>
      </c>
      <c r="C180" s="18">
        <v>2007</v>
      </c>
      <c r="D180" s="18" t="s">
        <v>19</v>
      </c>
      <c r="E180" s="17" t="s">
        <v>20</v>
      </c>
      <c r="F180" s="17" t="s">
        <v>59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3">
      <c r="A181" s="18">
        <v>179</v>
      </c>
      <c r="B181" s="17" t="s">
        <v>346</v>
      </c>
      <c r="C181" s="18">
        <v>2007</v>
      </c>
      <c r="D181" s="18" t="s">
        <v>19</v>
      </c>
      <c r="E181" s="17" t="s">
        <v>20</v>
      </c>
      <c r="F181" s="17" t="s">
        <v>21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3">
      <c r="A182" s="18">
        <v>180</v>
      </c>
      <c r="B182" s="17" t="s">
        <v>347</v>
      </c>
      <c r="C182" s="18">
        <v>2008</v>
      </c>
      <c r="D182" s="18" t="s">
        <v>19</v>
      </c>
      <c r="E182" s="17" t="s">
        <v>20</v>
      </c>
      <c r="F182" s="17" t="s">
        <v>21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3">
      <c r="A183" s="18">
        <v>181</v>
      </c>
      <c r="B183" s="17" t="s">
        <v>365</v>
      </c>
      <c r="C183" s="18">
        <v>2008</v>
      </c>
      <c r="D183" s="18" t="s">
        <v>19</v>
      </c>
      <c r="E183" s="17" t="s">
        <v>20</v>
      </c>
      <c r="F183" s="17" t="s">
        <v>193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3">
      <c r="A184" s="18">
        <v>182</v>
      </c>
      <c r="B184" s="17" t="s">
        <v>368</v>
      </c>
      <c r="C184" s="18">
        <v>2009</v>
      </c>
      <c r="D184" s="18" t="s">
        <v>19</v>
      </c>
      <c r="E184" s="17" t="s">
        <v>20</v>
      </c>
      <c r="F184" s="17" t="s">
        <v>25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3">
      <c r="A185" s="18">
        <v>183</v>
      </c>
      <c r="B185" s="17" t="s">
        <v>372</v>
      </c>
      <c r="C185" s="18">
        <v>2009</v>
      </c>
      <c r="D185" s="18" t="s">
        <v>19</v>
      </c>
      <c r="E185" s="17" t="s">
        <v>20</v>
      </c>
      <c r="F185" s="17" t="s">
        <v>21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3">
      <c r="A186" s="18">
        <v>184</v>
      </c>
      <c r="B186" s="17" t="s">
        <v>373</v>
      </c>
      <c r="C186" s="18">
        <v>2010</v>
      </c>
      <c r="D186" s="18" t="s">
        <v>19</v>
      </c>
      <c r="E186" s="17" t="s">
        <v>20</v>
      </c>
      <c r="F186" s="17" t="s">
        <v>248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3">
      <c r="A187" s="18">
        <v>185</v>
      </c>
      <c r="B187" s="17" t="s">
        <v>375</v>
      </c>
      <c r="C187" s="18">
        <v>2009</v>
      </c>
      <c r="D187" s="18" t="s">
        <v>19</v>
      </c>
      <c r="E187" s="17" t="s">
        <v>20</v>
      </c>
      <c r="F187" s="17" t="s">
        <v>21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3">
      <c r="A188" s="18">
        <v>186</v>
      </c>
      <c r="B188" s="17" t="s">
        <v>377</v>
      </c>
      <c r="C188" s="18">
        <v>2010</v>
      </c>
      <c r="D188" s="18" t="s">
        <v>19</v>
      </c>
      <c r="E188" s="17" t="s">
        <v>20</v>
      </c>
      <c r="F188" s="17" t="s">
        <v>21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3">
      <c r="A189" s="18">
        <v>187</v>
      </c>
      <c r="B189" s="17" t="s">
        <v>381</v>
      </c>
      <c r="C189" s="18">
        <v>2009</v>
      </c>
      <c r="D189" s="18" t="s">
        <v>19</v>
      </c>
      <c r="E189" s="17" t="s">
        <v>20</v>
      </c>
      <c r="F189" s="17" t="s">
        <v>21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3">
      <c r="A190" s="18">
        <v>188</v>
      </c>
      <c r="B190" s="17" t="s">
        <v>405</v>
      </c>
      <c r="C190" s="18">
        <v>2010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3">
      <c r="A191" s="18">
        <v>189</v>
      </c>
      <c r="B191" s="17" t="s">
        <v>409</v>
      </c>
      <c r="C191" s="18">
        <v>2009</v>
      </c>
      <c r="D191" s="18" t="s">
        <v>19</v>
      </c>
      <c r="E191" s="17" t="s">
        <v>20</v>
      </c>
      <c r="F191" s="17" t="s">
        <v>141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3">
      <c r="A192" s="18">
        <v>190</v>
      </c>
      <c r="B192" s="17" t="s">
        <v>410</v>
      </c>
      <c r="C192" s="18">
        <v>2009</v>
      </c>
      <c r="D192" s="18" t="s">
        <v>19</v>
      </c>
      <c r="E192" s="17" t="s">
        <v>20</v>
      </c>
      <c r="F192" s="17" t="s">
        <v>247</v>
      </c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3">
      <c r="A193" s="18">
        <v>191</v>
      </c>
      <c r="B193" s="17" t="s">
        <v>411</v>
      </c>
      <c r="C193" s="18">
        <v>2010</v>
      </c>
      <c r="D193" s="18" t="s">
        <v>19</v>
      </c>
      <c r="E193" s="17" t="s">
        <v>20</v>
      </c>
      <c r="F193" s="17" t="s">
        <v>247</v>
      </c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3">
      <c r="A194" s="18">
        <v>192</v>
      </c>
      <c r="B194" s="17" t="s">
        <v>412</v>
      </c>
      <c r="C194" s="18">
        <v>2009</v>
      </c>
      <c r="D194" s="18" t="s">
        <v>19</v>
      </c>
      <c r="E194" s="17" t="s">
        <v>20</v>
      </c>
      <c r="F194" s="17" t="s">
        <v>247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3">
      <c r="A195" s="18">
        <v>193</v>
      </c>
      <c r="B195" s="17" t="s">
        <v>413</v>
      </c>
      <c r="C195" s="18">
        <v>2009</v>
      </c>
      <c r="D195" s="18" t="s">
        <v>19</v>
      </c>
      <c r="E195" s="17" t="s">
        <v>20</v>
      </c>
      <c r="F195" s="17" t="s">
        <v>247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3">
      <c r="A196" s="18">
        <v>194</v>
      </c>
      <c r="B196" s="17" t="s">
        <v>414</v>
      </c>
      <c r="C196" s="18">
        <v>2008</v>
      </c>
      <c r="D196" s="18" t="s">
        <v>19</v>
      </c>
      <c r="E196" s="17" t="s">
        <v>20</v>
      </c>
      <c r="F196" s="17" t="s">
        <v>247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3">
      <c r="A197" s="18">
        <v>195</v>
      </c>
      <c r="B197" s="17" t="s">
        <v>415</v>
      </c>
      <c r="C197" s="18">
        <v>2007</v>
      </c>
      <c r="D197" s="18" t="s">
        <v>19</v>
      </c>
      <c r="E197" s="17" t="s">
        <v>20</v>
      </c>
      <c r="F197" s="17" t="s">
        <v>141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3">
      <c r="A198" s="18">
        <v>196</v>
      </c>
      <c r="B198" s="21" t="s">
        <v>421</v>
      </c>
      <c r="C198" s="18">
        <v>1973</v>
      </c>
      <c r="D198" s="18" t="s">
        <v>19</v>
      </c>
      <c r="E198" s="17" t="s">
        <v>20</v>
      </c>
      <c r="F198" s="17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3">
      <c r="A199" s="18">
        <v>197</v>
      </c>
      <c r="B199" s="17" t="s">
        <v>453</v>
      </c>
      <c r="C199" s="18">
        <v>2011</v>
      </c>
      <c r="D199" s="18" t="s">
        <v>454</v>
      </c>
      <c r="E199" s="17" t="s">
        <v>35</v>
      </c>
      <c r="F199" s="17" t="s">
        <v>36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3">
      <c r="A200" s="18">
        <v>198</v>
      </c>
      <c r="B200" s="17" t="s">
        <v>379</v>
      </c>
      <c r="C200" s="18">
        <v>2011</v>
      </c>
      <c r="D200" s="18" t="s">
        <v>19</v>
      </c>
      <c r="E200" s="17" t="s">
        <v>20</v>
      </c>
      <c r="F200" s="17" t="s">
        <v>21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3">
      <c r="A201" s="18">
        <v>199</v>
      </c>
      <c r="B201" s="17" t="s">
        <v>427</v>
      </c>
      <c r="C201" s="18">
        <v>2011</v>
      </c>
      <c r="D201" s="18" t="s">
        <v>19</v>
      </c>
      <c r="E201" s="17" t="s">
        <v>20</v>
      </c>
      <c r="F201" s="17" t="s">
        <v>247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3">
      <c r="A202" s="18">
        <v>200</v>
      </c>
      <c r="B202" s="17" t="s">
        <v>435</v>
      </c>
      <c r="C202" s="18">
        <v>2012</v>
      </c>
      <c r="D202" s="18" t="s">
        <v>19</v>
      </c>
      <c r="E202" s="17" t="s">
        <v>20</v>
      </c>
      <c r="F202" s="17" t="s">
        <v>141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3">
      <c r="A203" s="18">
        <v>201</v>
      </c>
      <c r="B203" s="17" t="s">
        <v>436</v>
      </c>
      <c r="C203" s="18">
        <v>2011</v>
      </c>
      <c r="D203" s="18" t="s">
        <v>19</v>
      </c>
      <c r="E203" s="17" t="s">
        <v>20</v>
      </c>
      <c r="F203" s="17" t="s">
        <v>141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3">
      <c r="A204" s="18">
        <v>202</v>
      </c>
      <c r="B204" s="17" t="s">
        <v>473</v>
      </c>
      <c r="C204" s="18">
        <v>2011</v>
      </c>
      <c r="D204" s="18" t="s">
        <v>19</v>
      </c>
      <c r="E204" s="17" t="s">
        <v>20</v>
      </c>
      <c r="F204" s="17" t="s">
        <v>474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3">
      <c r="A205" s="18">
        <v>203</v>
      </c>
      <c r="B205" s="17" t="s">
        <v>477</v>
      </c>
      <c r="C205" s="18">
        <v>2011</v>
      </c>
      <c r="D205" s="18" t="s">
        <v>19</v>
      </c>
      <c r="E205" s="17" t="s">
        <v>20</v>
      </c>
      <c r="F205" s="17" t="s">
        <v>476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3">
      <c r="A206" s="18">
        <v>204</v>
      </c>
      <c r="B206" s="17" t="s">
        <v>478</v>
      </c>
      <c r="C206" s="18">
        <v>2012</v>
      </c>
      <c r="D206" s="18" t="s">
        <v>19</v>
      </c>
      <c r="E206" s="17" t="s">
        <v>20</v>
      </c>
      <c r="F206" s="17" t="s">
        <v>476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3">
      <c r="A207" s="18">
        <v>205</v>
      </c>
      <c r="B207" s="17" t="s">
        <v>479</v>
      </c>
      <c r="C207" s="18">
        <v>2011</v>
      </c>
      <c r="D207" s="18" t="s">
        <v>19</v>
      </c>
      <c r="E207" s="17" t="s">
        <v>20</v>
      </c>
      <c r="F207" s="17" t="s">
        <v>474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3">
      <c r="A208" s="18">
        <v>206</v>
      </c>
      <c r="B208" s="17" t="s">
        <v>483</v>
      </c>
      <c r="C208" s="18">
        <v>2011</v>
      </c>
      <c r="D208" s="18" t="s">
        <v>19</v>
      </c>
      <c r="E208" s="17" t="s">
        <v>20</v>
      </c>
      <c r="F208" s="17" t="s">
        <v>476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3">
      <c r="A209" s="18">
        <v>207</v>
      </c>
      <c r="B209" s="17" t="s">
        <v>484</v>
      </c>
      <c r="C209" s="18">
        <v>2011</v>
      </c>
      <c r="D209" s="18" t="s">
        <v>19</v>
      </c>
      <c r="E209" s="17" t="s">
        <v>20</v>
      </c>
      <c r="F209" s="17" t="s">
        <v>482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3">
      <c r="A210" s="18">
        <v>208</v>
      </c>
      <c r="B210" s="17" t="s">
        <v>488</v>
      </c>
      <c r="C210" s="18">
        <v>2010</v>
      </c>
      <c r="D210" s="18" t="s">
        <v>19</v>
      </c>
      <c r="E210" s="17" t="s">
        <v>20</v>
      </c>
      <c r="F210" s="17" t="s">
        <v>476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3">
      <c r="A211" s="18">
        <v>209</v>
      </c>
      <c r="B211" s="17" t="s">
        <v>490</v>
      </c>
      <c r="C211" s="18">
        <v>2010</v>
      </c>
      <c r="D211" s="18" t="s">
        <v>19</v>
      </c>
      <c r="E211" s="17" t="s">
        <v>20</v>
      </c>
      <c r="F211" s="17" t="s">
        <v>482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3">
      <c r="A212" s="18">
        <v>210</v>
      </c>
      <c r="B212" s="17" t="s">
        <v>491</v>
      </c>
      <c r="C212" s="18">
        <v>2010</v>
      </c>
      <c r="D212" s="18" t="s">
        <v>19</v>
      </c>
      <c r="E212" s="17" t="s">
        <v>20</v>
      </c>
      <c r="F212" s="17" t="s">
        <v>476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3">
      <c r="A213" s="18">
        <v>211</v>
      </c>
      <c r="B213" s="17" t="s">
        <v>493</v>
      </c>
      <c r="C213" s="18">
        <v>2010</v>
      </c>
      <c r="D213" s="18" t="s">
        <v>19</v>
      </c>
      <c r="E213" s="17" t="s">
        <v>20</v>
      </c>
      <c r="F213" s="17" t="s">
        <v>476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3">
      <c r="A214" s="18">
        <v>212</v>
      </c>
      <c r="B214" s="17" t="s">
        <v>524</v>
      </c>
      <c r="C214" s="18">
        <v>2009</v>
      </c>
      <c r="D214" s="18" t="s">
        <v>19</v>
      </c>
      <c r="E214" s="17" t="s">
        <v>20</v>
      </c>
      <c r="F214" s="17" t="s">
        <v>523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3">
      <c r="A215" s="18">
        <v>213</v>
      </c>
      <c r="B215" s="17" t="s">
        <v>485</v>
      </c>
      <c r="C215" s="18">
        <v>2011</v>
      </c>
      <c r="D215" s="18" t="s">
        <v>19</v>
      </c>
      <c r="E215" s="17" t="s">
        <v>20</v>
      </c>
      <c r="F215" s="17" t="s">
        <v>474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3">
      <c r="A216" s="18">
        <v>214</v>
      </c>
      <c r="B216" s="17" t="s">
        <v>535</v>
      </c>
      <c r="C216" s="18">
        <v>2013</v>
      </c>
      <c r="D216" s="18" t="s">
        <v>115</v>
      </c>
      <c r="E216" s="17" t="s">
        <v>20</v>
      </c>
      <c r="F216" s="17" t="s">
        <v>109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3">
      <c r="A217" s="18">
        <v>215</v>
      </c>
      <c r="B217" s="17" t="s">
        <v>536</v>
      </c>
      <c r="C217" s="18">
        <v>2012</v>
      </c>
      <c r="D217" s="18" t="s">
        <v>115</v>
      </c>
      <c r="E217" s="17" t="s">
        <v>20</v>
      </c>
      <c r="F217" s="17" t="s">
        <v>109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3">
      <c r="A218" s="18">
        <v>216</v>
      </c>
      <c r="B218" s="17" t="s">
        <v>537</v>
      </c>
      <c r="C218" s="18">
        <v>2012</v>
      </c>
      <c r="D218" s="18" t="s">
        <v>115</v>
      </c>
      <c r="E218" s="17" t="s">
        <v>20</v>
      </c>
      <c r="F218" s="17" t="s">
        <v>109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3">
      <c r="A219" s="18">
        <v>217</v>
      </c>
      <c r="B219" s="17" t="s">
        <v>538</v>
      </c>
      <c r="C219" s="18">
        <v>2012</v>
      </c>
      <c r="D219" s="18" t="s">
        <v>115</v>
      </c>
      <c r="E219" s="17" t="s">
        <v>20</v>
      </c>
      <c r="F219" s="17" t="s">
        <v>109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3">
      <c r="A220" s="18">
        <v>218</v>
      </c>
      <c r="B220" s="17" t="s">
        <v>564</v>
      </c>
      <c r="C220" s="18">
        <v>2011</v>
      </c>
      <c r="D220" s="18" t="s">
        <v>115</v>
      </c>
      <c r="E220" s="17" t="s">
        <v>20</v>
      </c>
      <c r="F220" s="17" t="s">
        <v>109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3">
      <c r="A221" s="18">
        <v>219</v>
      </c>
      <c r="B221" s="17" t="s">
        <v>565</v>
      </c>
      <c r="C221" s="18">
        <v>2012</v>
      </c>
      <c r="D221" s="18" t="s">
        <v>19</v>
      </c>
      <c r="E221" s="17" t="s">
        <v>20</v>
      </c>
      <c r="F221" s="17" t="s">
        <v>109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3">
      <c r="A222" s="18">
        <v>220</v>
      </c>
      <c r="B222" s="17" t="s">
        <v>566</v>
      </c>
      <c r="C222" s="18">
        <v>2011</v>
      </c>
      <c r="D222" s="18" t="s">
        <v>115</v>
      </c>
      <c r="E222" s="17" t="s">
        <v>20</v>
      </c>
      <c r="F222" s="17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3">
      <c r="A223" s="18">
        <v>221</v>
      </c>
      <c r="B223" s="17" t="s">
        <v>567</v>
      </c>
      <c r="C223" s="18">
        <v>2011</v>
      </c>
      <c r="D223" s="18" t="s">
        <v>28</v>
      </c>
      <c r="E223" s="17" t="s">
        <v>20</v>
      </c>
      <c r="F223" s="17" t="s">
        <v>109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3">
      <c r="A224" s="18">
        <v>222</v>
      </c>
      <c r="B224" s="17" t="s">
        <v>568</v>
      </c>
      <c r="C224" s="18">
        <v>2013</v>
      </c>
      <c r="D224" s="18" t="s">
        <v>115</v>
      </c>
      <c r="E224" s="17" t="s">
        <v>20</v>
      </c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3">
      <c r="A225" s="18">
        <v>223</v>
      </c>
      <c r="B225" s="17" t="s">
        <v>569</v>
      </c>
      <c r="C225" s="18">
        <v>2012</v>
      </c>
      <c r="D225" s="18" t="s">
        <v>115</v>
      </c>
      <c r="E225" s="17" t="s">
        <v>20</v>
      </c>
      <c r="F225" s="17" t="s">
        <v>109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3">
      <c r="A226" s="18">
        <v>224</v>
      </c>
      <c r="B226" s="17" t="s">
        <v>570</v>
      </c>
      <c r="C226" s="18">
        <v>2012</v>
      </c>
      <c r="D226" s="18" t="s">
        <v>19</v>
      </c>
      <c r="E226" s="17" t="s">
        <v>20</v>
      </c>
      <c r="F226" s="17" t="s">
        <v>109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3">
      <c r="A227" s="18">
        <v>225</v>
      </c>
      <c r="B227" s="17" t="s">
        <v>571</v>
      </c>
      <c r="C227" s="18">
        <v>2011</v>
      </c>
      <c r="D227" s="18" t="s">
        <v>115</v>
      </c>
      <c r="E227" s="17" t="s">
        <v>20</v>
      </c>
      <c r="F227" s="17" t="s">
        <v>559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3">
      <c r="A228" s="18">
        <v>226</v>
      </c>
      <c r="B228" s="17" t="s">
        <v>572</v>
      </c>
      <c r="C228" s="18">
        <v>2011</v>
      </c>
      <c r="D228" s="18" t="s">
        <v>19</v>
      </c>
      <c r="E228" s="17" t="s">
        <v>20</v>
      </c>
      <c r="F228" s="17" t="s">
        <v>109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3">
      <c r="A229" s="18">
        <v>227</v>
      </c>
      <c r="B229" s="17" t="s">
        <v>579</v>
      </c>
      <c r="C229" s="18">
        <v>2014</v>
      </c>
      <c r="D229" s="18" t="s">
        <v>115</v>
      </c>
      <c r="E229" s="17" t="s">
        <v>20</v>
      </c>
      <c r="F229" s="17" t="s">
        <v>580</v>
      </c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3">
      <c r="A230" s="18">
        <v>228</v>
      </c>
      <c r="B230" s="17" t="s">
        <v>581</v>
      </c>
      <c r="C230" s="18">
        <v>2014</v>
      </c>
      <c r="D230" s="18" t="s">
        <v>19</v>
      </c>
      <c r="E230" s="17" t="s">
        <v>20</v>
      </c>
      <c r="F230" s="17" t="s">
        <v>109</v>
      </c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3">
      <c r="A231" s="18">
        <v>229</v>
      </c>
      <c r="B231" s="17" t="s">
        <v>569</v>
      </c>
      <c r="C231" s="18">
        <v>2013</v>
      </c>
      <c r="D231" s="18" t="s">
        <v>115</v>
      </c>
      <c r="E231" s="17" t="s">
        <v>20</v>
      </c>
      <c r="F231" s="17" t="s">
        <v>109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3">
      <c r="A232" s="18">
        <v>230</v>
      </c>
      <c r="B232" s="17" t="s">
        <v>582</v>
      </c>
      <c r="C232" s="18">
        <v>2014</v>
      </c>
      <c r="D232" s="18" t="s">
        <v>19</v>
      </c>
      <c r="E232" s="17" t="s">
        <v>20</v>
      </c>
      <c r="F232" s="17" t="s">
        <v>583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3">
      <c r="A233" s="18">
        <v>231</v>
      </c>
      <c r="B233" s="17" t="s">
        <v>585</v>
      </c>
      <c r="C233" s="18">
        <v>2013</v>
      </c>
      <c r="D233" s="18" t="s">
        <v>19</v>
      </c>
      <c r="E233" s="17" t="s">
        <v>20</v>
      </c>
      <c r="F233" s="17" t="s">
        <v>580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3">
      <c r="A234" s="18">
        <v>232</v>
      </c>
      <c r="B234" s="17" t="s">
        <v>587</v>
      </c>
      <c r="C234" s="18">
        <v>2013</v>
      </c>
      <c r="D234" s="18" t="s">
        <v>115</v>
      </c>
      <c r="E234" s="17" t="s">
        <v>20</v>
      </c>
      <c r="F234" s="17" t="s">
        <v>109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3">
      <c r="A235" s="18">
        <v>233</v>
      </c>
      <c r="B235" s="17" t="s">
        <v>588</v>
      </c>
      <c r="C235" s="18">
        <v>2013</v>
      </c>
      <c r="D235" s="18" t="s">
        <v>115</v>
      </c>
      <c r="E235" s="17" t="s">
        <v>20</v>
      </c>
      <c r="F235" s="17" t="s">
        <v>109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3">
      <c r="A236" s="18">
        <v>234</v>
      </c>
      <c r="B236" s="17" t="s">
        <v>589</v>
      </c>
      <c r="C236" s="18">
        <v>2014</v>
      </c>
      <c r="D236" s="18" t="s">
        <v>19</v>
      </c>
      <c r="E236" s="17" t="s">
        <v>20</v>
      </c>
      <c r="F236" s="17" t="s">
        <v>40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3">
      <c r="A237" s="18">
        <v>235</v>
      </c>
      <c r="B237" s="17" t="s">
        <v>590</v>
      </c>
      <c r="C237" s="18">
        <v>2013</v>
      </c>
      <c r="D237" s="18" t="s">
        <v>115</v>
      </c>
      <c r="E237" s="17" t="s">
        <v>20</v>
      </c>
      <c r="F237" s="17" t="s">
        <v>109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3">
      <c r="A238" s="18">
        <v>236</v>
      </c>
      <c r="B238" s="17" t="s">
        <v>591</v>
      </c>
      <c r="C238" s="18">
        <v>2014</v>
      </c>
      <c r="D238" s="18" t="s">
        <v>19</v>
      </c>
      <c r="E238" s="17" t="s">
        <v>20</v>
      </c>
      <c r="F238" s="17" t="s">
        <v>540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3">
      <c r="A239" s="18">
        <v>237</v>
      </c>
      <c r="B239" s="17" t="s">
        <v>592</v>
      </c>
      <c r="C239" s="18">
        <v>2013</v>
      </c>
      <c r="D239" s="18" t="s">
        <v>19</v>
      </c>
      <c r="E239" s="17" t="s">
        <v>20</v>
      </c>
      <c r="F239" s="17" t="s">
        <v>583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3">
      <c r="A240" s="18">
        <v>238</v>
      </c>
      <c r="B240" s="17" t="s">
        <v>594</v>
      </c>
      <c r="C240" s="18">
        <v>2013</v>
      </c>
      <c r="D240" s="18" t="s">
        <v>19</v>
      </c>
      <c r="E240" s="17" t="s">
        <v>20</v>
      </c>
      <c r="F240" s="17" t="s">
        <v>580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3">
      <c r="A241" s="18">
        <v>239</v>
      </c>
      <c r="B241" s="17" t="s">
        <v>595</v>
      </c>
      <c r="C241" s="18">
        <v>2013</v>
      </c>
      <c r="D241" s="18" t="s">
        <v>19</v>
      </c>
      <c r="E241" s="17" t="s">
        <v>20</v>
      </c>
      <c r="F241" s="17" t="s">
        <v>580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3">
      <c r="A242" s="18">
        <v>240</v>
      </c>
      <c r="B242" s="17" t="s">
        <v>597</v>
      </c>
      <c r="C242" s="18">
        <v>2014</v>
      </c>
      <c r="D242" s="18" t="s">
        <v>19</v>
      </c>
      <c r="E242" s="17" t="s">
        <v>20</v>
      </c>
      <c r="F242" s="17" t="s">
        <v>580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3">
      <c r="A243" s="18">
        <v>241</v>
      </c>
      <c r="B243" s="17" t="s">
        <v>599</v>
      </c>
      <c r="C243" s="18">
        <v>2013</v>
      </c>
      <c r="D243" s="18" t="s">
        <v>19</v>
      </c>
      <c r="E243" s="17" t="s">
        <v>20</v>
      </c>
      <c r="F243" s="17" t="s">
        <v>109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3">
      <c r="A244" s="18">
        <v>242</v>
      </c>
      <c r="B244" s="17" t="s">
        <v>600</v>
      </c>
      <c r="C244" s="18">
        <v>2014</v>
      </c>
      <c r="D244" s="18" t="s">
        <v>19</v>
      </c>
      <c r="E244" s="17" t="s">
        <v>20</v>
      </c>
      <c r="F244" s="17" t="s">
        <v>540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3">
      <c r="A245" s="18">
        <v>243</v>
      </c>
      <c r="B245" s="17" t="s">
        <v>601</v>
      </c>
      <c r="C245" s="18">
        <v>2013</v>
      </c>
      <c r="D245" s="18" t="s">
        <v>19</v>
      </c>
      <c r="E245" s="17" t="s">
        <v>20</v>
      </c>
      <c r="F245" s="17" t="s">
        <v>580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3">
      <c r="A246" s="18">
        <v>244</v>
      </c>
      <c r="B246" s="17" t="s">
        <v>628</v>
      </c>
      <c r="C246" s="18">
        <v>2010</v>
      </c>
      <c r="D246" s="18" t="s">
        <v>115</v>
      </c>
      <c r="E246" s="17" t="s">
        <v>20</v>
      </c>
      <c r="F246" s="17" t="s">
        <v>25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3">
      <c r="A247" s="18">
        <v>245</v>
      </c>
      <c r="B247" s="17" t="s">
        <v>602</v>
      </c>
      <c r="C247" s="18">
        <v>2013</v>
      </c>
      <c r="D247" s="18" t="s">
        <v>115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3">
      <c r="A248" s="18">
        <v>246</v>
      </c>
      <c r="B248" s="17" t="s">
        <v>631</v>
      </c>
      <c r="C248" s="18">
        <v>2012</v>
      </c>
      <c r="D248" s="18" t="s">
        <v>19</v>
      </c>
      <c r="E248" s="17" t="s">
        <v>20</v>
      </c>
      <c r="F248" s="17" t="s">
        <v>59</v>
      </c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3">
      <c r="A249" s="18">
        <v>247</v>
      </c>
      <c r="B249" s="17" t="s">
        <v>632</v>
      </c>
      <c r="C249" s="18">
        <v>2012</v>
      </c>
      <c r="D249" s="18" t="s">
        <v>28</v>
      </c>
      <c r="E249" s="17" t="s">
        <v>20</v>
      </c>
      <c r="F249" s="17" t="s">
        <v>633</v>
      </c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3">
      <c r="A250" s="18">
        <v>248</v>
      </c>
      <c r="B250" s="17" t="s">
        <v>635</v>
      </c>
      <c r="C250" s="18">
        <v>2014</v>
      </c>
      <c r="D250" s="18" t="s">
        <v>19</v>
      </c>
      <c r="E250" s="17" t="s">
        <v>20</v>
      </c>
      <c r="F250" s="17" t="s">
        <v>615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3">
      <c r="A251" s="18">
        <v>249</v>
      </c>
      <c r="B251" s="17" t="s">
        <v>636</v>
      </c>
      <c r="C251" s="18">
        <v>2014</v>
      </c>
      <c r="D251" s="18" t="s">
        <v>19</v>
      </c>
      <c r="E251" s="17" t="s">
        <v>20</v>
      </c>
      <c r="F251" s="17" t="s">
        <v>615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3">
      <c r="A252" s="18">
        <v>250</v>
      </c>
      <c r="B252" s="17" t="s">
        <v>637</v>
      </c>
      <c r="C252" s="18">
        <v>2014</v>
      </c>
      <c r="D252" s="18" t="s">
        <v>19</v>
      </c>
      <c r="E252" s="17" t="s">
        <v>20</v>
      </c>
      <c r="F252" s="17" t="s">
        <v>615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3">
      <c r="A253" s="18">
        <v>251</v>
      </c>
      <c r="B253" s="17" t="s">
        <v>481</v>
      </c>
      <c r="C253" s="18">
        <v>2011</v>
      </c>
      <c r="D253" s="18" t="s">
        <v>19</v>
      </c>
      <c r="E253" s="17" t="s">
        <v>20</v>
      </c>
      <c r="F253" s="17" t="s">
        <v>615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3">
      <c r="A254" s="18">
        <v>252</v>
      </c>
      <c r="B254" s="17" t="s">
        <v>134</v>
      </c>
      <c r="C254" s="18">
        <v>2005</v>
      </c>
      <c r="D254" s="18" t="s">
        <v>28</v>
      </c>
      <c r="E254" s="17" t="s">
        <v>20</v>
      </c>
      <c r="F254" s="17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3">
      <c r="A255" s="18">
        <v>253</v>
      </c>
      <c r="B255" s="17" t="s">
        <v>650</v>
      </c>
      <c r="C255" s="18">
        <v>2008</v>
      </c>
      <c r="D255" s="18" t="s">
        <v>651</v>
      </c>
      <c r="E255" s="17" t="s">
        <v>652</v>
      </c>
      <c r="F255" s="17" t="s">
        <v>653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3">
      <c r="A256" s="18">
        <v>254</v>
      </c>
      <c r="B256" s="17" t="s">
        <v>654</v>
      </c>
      <c r="C256" s="18">
        <v>2009</v>
      </c>
      <c r="D256" s="18" t="s">
        <v>651</v>
      </c>
      <c r="E256" s="17" t="s">
        <v>652</v>
      </c>
      <c r="F256" s="17" t="s">
        <v>653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3">
      <c r="A257" s="18">
        <v>255</v>
      </c>
      <c r="B257" s="17" t="s">
        <v>670</v>
      </c>
      <c r="C257" s="18">
        <v>2012</v>
      </c>
      <c r="D257" s="18" t="s">
        <v>19</v>
      </c>
      <c r="E257" s="17" t="s">
        <v>20</v>
      </c>
      <c r="F257" s="17" t="s">
        <v>474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3">
      <c r="A258" s="18">
        <v>256</v>
      </c>
      <c r="B258" s="17" t="s">
        <v>671</v>
      </c>
      <c r="C258" s="18">
        <v>2012</v>
      </c>
      <c r="D258" s="18" t="s">
        <v>19</v>
      </c>
      <c r="E258" s="17" t="s">
        <v>20</v>
      </c>
      <c r="F258" s="17" t="s">
        <v>474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3">
      <c r="A259" s="18">
        <v>257</v>
      </c>
      <c r="B259" s="17" t="s">
        <v>673</v>
      </c>
      <c r="C259" s="18">
        <v>2014</v>
      </c>
      <c r="D259" s="18" t="s">
        <v>19</v>
      </c>
      <c r="E259" s="17" t="s">
        <v>20</v>
      </c>
      <c r="F259" s="17" t="s">
        <v>474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68" si="12">IF(COUNT(G259:U259)&gt;2,LARGE(G259:U259,1)+LARGE(G259:U259,2),SUM(G259:U259))</f>
        <v>0</v>
      </c>
      <c r="X259" s="84">
        <f t="shared" ref="X259:X268" si="13">IF(W259&gt;V259,W259,V259)</f>
        <v>0</v>
      </c>
      <c r="Y259" s="85">
        <f t="shared" ref="Y259:Y268" si="14">COUNT(G259:U259)</f>
        <v>0</v>
      </c>
    </row>
    <row r="260" spans="1:25" x14ac:dyDescent="0.3">
      <c r="A260" s="18">
        <v>258</v>
      </c>
      <c r="B260" s="17" t="s">
        <v>674</v>
      </c>
      <c r="C260" s="18">
        <v>2013</v>
      </c>
      <c r="D260" s="18" t="s">
        <v>19</v>
      </c>
      <c r="E260" s="17" t="s">
        <v>20</v>
      </c>
      <c r="F260" s="17" t="s">
        <v>109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3">
      <c r="A261" s="18">
        <v>259</v>
      </c>
      <c r="B261" s="17" t="s">
        <v>675</v>
      </c>
      <c r="C261" s="18">
        <v>2012</v>
      </c>
      <c r="D261" s="18" t="s">
        <v>19</v>
      </c>
      <c r="E261" s="17" t="s">
        <v>20</v>
      </c>
      <c r="F261" s="17" t="s">
        <v>474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3">
      <c r="A262" s="18">
        <v>260</v>
      </c>
      <c r="B262" s="17" t="s">
        <v>676</v>
      </c>
      <c r="C262" s="18">
        <v>2012</v>
      </c>
      <c r="D262" s="18" t="s">
        <v>19</v>
      </c>
      <c r="E262" s="17" t="s">
        <v>20</v>
      </c>
      <c r="F262" s="17" t="s">
        <v>474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3">
      <c r="A263" s="18">
        <v>261</v>
      </c>
      <c r="B263" s="17" t="s">
        <v>677</v>
      </c>
      <c r="C263" s="18">
        <v>2013</v>
      </c>
      <c r="D263" s="18" t="s">
        <v>19</v>
      </c>
      <c r="E263" s="17" t="s">
        <v>20</v>
      </c>
      <c r="F263" s="17" t="s">
        <v>474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3">
      <c r="A264" s="18">
        <v>262</v>
      </c>
      <c r="B264" s="17" t="s">
        <v>678</v>
      </c>
      <c r="C264" s="18">
        <v>2012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3">
      <c r="A265" s="18">
        <v>263</v>
      </c>
      <c r="B265" s="17" t="s">
        <v>679</v>
      </c>
      <c r="C265" s="18">
        <v>2013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3">
      <c r="A266" s="18">
        <v>264</v>
      </c>
      <c r="B266" s="17" t="s">
        <v>680</v>
      </c>
      <c r="C266" s="18">
        <v>2012</v>
      </c>
      <c r="D266" s="18" t="s">
        <v>19</v>
      </c>
      <c r="E266" s="17" t="s">
        <v>20</v>
      </c>
      <c r="F266" s="17" t="s">
        <v>109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3">
      <c r="A267" s="18">
        <v>265</v>
      </c>
      <c r="B267" s="17" t="s">
        <v>681</v>
      </c>
      <c r="C267" s="18">
        <v>2013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3">
      <c r="A268" s="18">
        <v>266</v>
      </c>
      <c r="B268" s="17" t="s">
        <v>682</v>
      </c>
      <c r="C268" s="18">
        <v>2012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3">
      <c r="A269" s="18">
        <v>267</v>
      </c>
      <c r="B269" s="17" t="s">
        <v>686</v>
      </c>
      <c r="C269" s="18"/>
      <c r="D269" s="18"/>
      <c r="E269" s="17" t="s">
        <v>20</v>
      </c>
      <c r="F269" s="17"/>
      <c r="G269" s="17"/>
      <c r="H269" s="17"/>
      <c r="I269" s="17">
        <v>73</v>
      </c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ref="W269" si="15">IF(COUNT(G269:U269)&gt;2,LARGE(G269:U269,1)+LARGE(G269:U269,2),SUM(G269:U269))</f>
        <v>73</v>
      </c>
      <c r="X269" s="84">
        <f t="shared" ref="X269:X284" si="16">IF(W269&gt;V269,W269,V269)</f>
        <v>73</v>
      </c>
      <c r="Y269" s="85">
        <f t="shared" ref="Y269:Y284" si="17">COUNT(G269:U269)</f>
        <v>1</v>
      </c>
    </row>
    <row r="270" spans="1:25" x14ac:dyDescent="0.3">
      <c r="A270" s="18">
        <v>268</v>
      </c>
      <c r="B270" s="80" t="s">
        <v>690</v>
      </c>
      <c r="C270" s="18">
        <v>2014</v>
      </c>
      <c r="D270" s="18" t="s">
        <v>19</v>
      </c>
      <c r="E270" s="17" t="s">
        <v>20</v>
      </c>
      <c r="F270" s="17" t="s">
        <v>540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 t="shared" ref="W270:W284" si="18">IF(COUNT(G270:U270)&gt;2,LARGE(G270:U270,1)+LARGE(G270:U270,2),SUM(G270:U270))</f>
        <v>0</v>
      </c>
      <c r="X270" s="84">
        <f t="shared" si="16"/>
        <v>0</v>
      </c>
      <c r="Y270" s="85">
        <f t="shared" si="17"/>
        <v>0</v>
      </c>
    </row>
    <row r="271" spans="1:25" x14ac:dyDescent="0.3">
      <c r="A271" s="18">
        <v>269</v>
      </c>
      <c r="B271" s="80" t="s">
        <v>691</v>
      </c>
      <c r="C271" s="18">
        <v>2014</v>
      </c>
      <c r="D271" s="18" t="s">
        <v>19</v>
      </c>
      <c r="E271" s="17" t="s">
        <v>20</v>
      </c>
      <c r="F271" s="17" t="s">
        <v>580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 t="shared" si="18"/>
        <v>0</v>
      </c>
      <c r="X271" s="84">
        <f t="shared" si="16"/>
        <v>0</v>
      </c>
      <c r="Y271" s="85">
        <f t="shared" si="17"/>
        <v>0</v>
      </c>
    </row>
    <row r="272" spans="1:25" x14ac:dyDescent="0.3">
      <c r="A272" s="18">
        <v>270</v>
      </c>
      <c r="B272" s="80" t="s">
        <v>692</v>
      </c>
      <c r="C272" s="18">
        <v>2015</v>
      </c>
      <c r="D272" s="18" t="s">
        <v>19</v>
      </c>
      <c r="E272" s="17" t="s">
        <v>20</v>
      </c>
      <c r="F272" s="17" t="s">
        <v>540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 t="shared" si="18"/>
        <v>0</v>
      </c>
      <c r="X272" s="84">
        <f t="shared" si="16"/>
        <v>0</v>
      </c>
      <c r="Y272" s="85">
        <f t="shared" si="17"/>
        <v>0</v>
      </c>
    </row>
    <row r="273" spans="1:25" x14ac:dyDescent="0.3">
      <c r="A273" s="18">
        <v>271</v>
      </c>
      <c r="B273" s="17" t="s">
        <v>693</v>
      </c>
      <c r="C273" s="18">
        <v>2015</v>
      </c>
      <c r="D273" s="18" t="s">
        <v>19</v>
      </c>
      <c r="E273" s="17" t="s">
        <v>20</v>
      </c>
      <c r="F273" s="17" t="s">
        <v>540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 t="shared" si="18"/>
        <v>0</v>
      </c>
      <c r="X273" s="84">
        <f t="shared" si="16"/>
        <v>0</v>
      </c>
      <c r="Y273" s="85">
        <f t="shared" si="17"/>
        <v>0</v>
      </c>
    </row>
    <row r="274" spans="1:25" x14ac:dyDescent="0.3">
      <c r="A274" s="18">
        <v>272</v>
      </c>
      <c r="B274" s="17" t="s">
        <v>694</v>
      </c>
      <c r="C274" s="18">
        <v>2015</v>
      </c>
      <c r="D274" s="18" t="s">
        <v>19</v>
      </c>
      <c r="E274" s="17" t="s">
        <v>20</v>
      </c>
      <c r="F274" s="17" t="s">
        <v>540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 t="shared" si="18"/>
        <v>0</v>
      </c>
      <c r="X274" s="84">
        <f t="shared" si="16"/>
        <v>0</v>
      </c>
      <c r="Y274" s="85">
        <f t="shared" si="17"/>
        <v>0</v>
      </c>
    </row>
    <row r="275" spans="1:25" x14ac:dyDescent="0.3">
      <c r="A275" s="18">
        <v>273</v>
      </c>
      <c r="B275" s="17" t="s">
        <v>695</v>
      </c>
      <c r="C275" s="18">
        <v>2014</v>
      </c>
      <c r="D275" s="18" t="s">
        <v>28</v>
      </c>
      <c r="E275" s="17" t="s">
        <v>20</v>
      </c>
      <c r="F275" s="17" t="s">
        <v>141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 t="shared" si="18"/>
        <v>0</v>
      </c>
      <c r="X275" s="84">
        <f t="shared" si="16"/>
        <v>0</v>
      </c>
      <c r="Y275" s="85">
        <f t="shared" si="17"/>
        <v>0</v>
      </c>
    </row>
    <row r="276" spans="1:25" x14ac:dyDescent="0.3">
      <c r="A276" s="18">
        <v>274</v>
      </c>
      <c r="B276" s="17" t="s">
        <v>696</v>
      </c>
      <c r="C276" s="18">
        <v>2014</v>
      </c>
      <c r="D276" s="18" t="s">
        <v>19</v>
      </c>
      <c r="E276" s="17" t="s">
        <v>20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 t="shared" si="18"/>
        <v>0</v>
      </c>
      <c r="X276" s="84">
        <f t="shared" si="16"/>
        <v>0</v>
      </c>
      <c r="Y276" s="85">
        <f t="shared" si="17"/>
        <v>0</v>
      </c>
    </row>
    <row r="277" spans="1:25" x14ac:dyDescent="0.3">
      <c r="A277" s="18">
        <v>275</v>
      </c>
      <c r="B277" s="17" t="s">
        <v>697</v>
      </c>
      <c r="C277" s="18">
        <v>2014</v>
      </c>
      <c r="D277" s="18" t="s">
        <v>19</v>
      </c>
      <c r="E277" s="17" t="s">
        <v>20</v>
      </c>
      <c r="F277" s="17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 t="shared" si="18"/>
        <v>0</v>
      </c>
      <c r="X277" s="84">
        <f t="shared" si="16"/>
        <v>0</v>
      </c>
      <c r="Y277" s="85">
        <f t="shared" si="17"/>
        <v>0</v>
      </c>
    </row>
    <row r="278" spans="1:25" x14ac:dyDescent="0.3">
      <c r="A278" s="18">
        <v>276</v>
      </c>
      <c r="B278" s="17" t="s">
        <v>698</v>
      </c>
      <c r="C278" s="18">
        <v>2016</v>
      </c>
      <c r="D278" s="18" t="s">
        <v>19</v>
      </c>
      <c r="E278" s="17" t="s">
        <v>20</v>
      </c>
      <c r="F278" s="17" t="s">
        <v>633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 t="shared" si="18"/>
        <v>0</v>
      </c>
      <c r="X278" s="84">
        <f t="shared" si="16"/>
        <v>0</v>
      </c>
      <c r="Y278" s="85">
        <f t="shared" si="17"/>
        <v>0</v>
      </c>
    </row>
    <row r="279" spans="1:25" x14ac:dyDescent="0.3">
      <c r="A279" s="18">
        <v>277</v>
      </c>
      <c r="B279" s="17" t="s">
        <v>699</v>
      </c>
      <c r="C279" s="18">
        <v>2014</v>
      </c>
      <c r="D279" s="18" t="s">
        <v>19</v>
      </c>
      <c r="E279" s="17" t="s">
        <v>20</v>
      </c>
      <c r="F279" s="17" t="s">
        <v>540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 t="shared" si="18"/>
        <v>0</v>
      </c>
      <c r="X279" s="84">
        <f t="shared" si="16"/>
        <v>0</v>
      </c>
      <c r="Y279" s="85">
        <f t="shared" si="17"/>
        <v>0</v>
      </c>
    </row>
    <row r="280" spans="1:25" x14ac:dyDescent="0.3">
      <c r="A280" s="18">
        <v>278</v>
      </c>
      <c r="B280" s="17" t="s">
        <v>700</v>
      </c>
      <c r="C280" s="18">
        <v>2014</v>
      </c>
      <c r="D280" s="18" t="s">
        <v>19</v>
      </c>
      <c r="E280" s="17" t="s">
        <v>20</v>
      </c>
      <c r="F280" s="17" t="s">
        <v>580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 t="shared" si="18"/>
        <v>0</v>
      </c>
      <c r="X280" s="84">
        <f t="shared" si="16"/>
        <v>0</v>
      </c>
      <c r="Y280" s="85">
        <f t="shared" si="17"/>
        <v>0</v>
      </c>
    </row>
    <row r="281" spans="1:25" x14ac:dyDescent="0.3">
      <c r="A281" s="18">
        <v>279</v>
      </c>
      <c r="B281" s="17" t="s">
        <v>701</v>
      </c>
      <c r="C281" s="18">
        <v>2015</v>
      </c>
      <c r="D281" s="18" t="s">
        <v>19</v>
      </c>
      <c r="E281" s="17" t="s">
        <v>20</v>
      </c>
      <c r="F281" s="17" t="s">
        <v>540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 t="shared" si="18"/>
        <v>0</v>
      </c>
      <c r="X281" s="84">
        <f t="shared" si="16"/>
        <v>0</v>
      </c>
      <c r="Y281" s="85">
        <f t="shared" si="17"/>
        <v>0</v>
      </c>
    </row>
    <row r="282" spans="1:25" x14ac:dyDescent="0.3">
      <c r="A282" s="18">
        <v>280</v>
      </c>
      <c r="B282" s="17" t="s">
        <v>702</v>
      </c>
      <c r="C282" s="18">
        <v>2015</v>
      </c>
      <c r="D282" s="18" t="s">
        <v>19</v>
      </c>
      <c r="E282" s="17" t="s">
        <v>20</v>
      </c>
      <c r="F282" s="17" t="s">
        <v>556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 t="shared" si="18"/>
        <v>0</v>
      </c>
      <c r="X282" s="84">
        <f t="shared" si="16"/>
        <v>0</v>
      </c>
      <c r="Y282" s="85">
        <f t="shared" si="17"/>
        <v>0</v>
      </c>
    </row>
    <row r="283" spans="1:25" x14ac:dyDescent="0.3">
      <c r="A283" s="18">
        <v>281</v>
      </c>
      <c r="B283" s="17" t="s">
        <v>703</v>
      </c>
      <c r="C283" s="18">
        <v>2014</v>
      </c>
      <c r="D283" s="18" t="s">
        <v>19</v>
      </c>
      <c r="E283" s="17" t="s">
        <v>20</v>
      </c>
      <c r="F283" s="17" t="s">
        <v>580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 t="shared" si="18"/>
        <v>0</v>
      </c>
      <c r="X283" s="84">
        <f t="shared" si="16"/>
        <v>0</v>
      </c>
      <c r="Y283" s="85">
        <f t="shared" si="17"/>
        <v>0</v>
      </c>
    </row>
    <row r="284" spans="1:25" x14ac:dyDescent="0.3">
      <c r="A284" s="18">
        <v>282</v>
      </c>
      <c r="B284" s="17" t="s">
        <v>694</v>
      </c>
      <c r="C284" s="18">
        <v>2015</v>
      </c>
      <c r="D284" s="18" t="s">
        <v>19</v>
      </c>
      <c r="E284" s="17" t="s">
        <v>20</v>
      </c>
      <c r="F284" s="17" t="s">
        <v>540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 t="shared" si="18"/>
        <v>0</v>
      </c>
      <c r="X284" s="84">
        <f t="shared" si="16"/>
        <v>0</v>
      </c>
      <c r="Y284" s="85">
        <f t="shared" si="17"/>
        <v>0</v>
      </c>
    </row>
  </sheetData>
  <autoFilter ref="A2:Y269">
    <sortState ref="A3:Y268">
      <sortCondition descending="1" ref="X1"/>
    </sortState>
  </autoFilter>
  <sortState ref="A3:Z243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69 W270:Y28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0"/>
  <sheetViews>
    <sheetView zoomScale="90" zoomScaleNormal="90" workbookViewId="0">
      <pane xSplit="6" ySplit="2" topLeftCell="N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44140625" customWidth="1"/>
    <col min="7" max="7" width="10.21875" customWidth="1"/>
    <col min="13" max="13" width="10.6640625" customWidth="1"/>
    <col min="14" max="14" width="10" customWidth="1"/>
    <col min="15" max="15" width="10.21875" customWidth="1"/>
    <col min="16" max="16" width="10" customWidth="1"/>
  </cols>
  <sheetData>
    <row r="1" spans="1:26" x14ac:dyDescent="0.3">
      <c r="H1" s="56">
        <v>1</v>
      </c>
      <c r="I1" s="56">
        <v>2</v>
      </c>
      <c r="J1" s="56">
        <v>3</v>
      </c>
      <c r="K1" s="56">
        <v>4</v>
      </c>
      <c r="L1" s="56">
        <v>5</v>
      </c>
      <c r="M1" s="56">
        <v>6</v>
      </c>
      <c r="N1" s="56">
        <v>7</v>
      </c>
      <c r="O1" s="56">
        <v>8</v>
      </c>
      <c r="P1" s="56">
        <v>9</v>
      </c>
      <c r="Q1" s="56">
        <v>10</v>
      </c>
      <c r="R1" s="56">
        <v>11</v>
      </c>
      <c r="S1" s="56">
        <v>12</v>
      </c>
      <c r="T1" s="56">
        <v>13</v>
      </c>
      <c r="U1" s="56">
        <v>14</v>
      </c>
      <c r="V1" s="56">
        <v>15</v>
      </c>
    </row>
    <row r="2" spans="1:26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3" t="s">
        <v>629</v>
      </c>
      <c r="H2" s="62" t="s">
        <v>3</v>
      </c>
      <c r="I2" s="62" t="s">
        <v>4</v>
      </c>
      <c r="J2" s="62" t="s">
        <v>452</v>
      </c>
      <c r="K2" s="62" t="s">
        <v>187</v>
      </c>
      <c r="L2" s="62" t="s">
        <v>188</v>
      </c>
      <c r="M2" s="62" t="s">
        <v>5</v>
      </c>
      <c r="N2" s="62" t="s">
        <v>6</v>
      </c>
      <c r="O2" s="62" t="s">
        <v>7</v>
      </c>
      <c r="P2" s="62" t="s">
        <v>182</v>
      </c>
      <c r="Q2" s="62" t="s">
        <v>183</v>
      </c>
      <c r="R2" s="62" t="s">
        <v>447</v>
      </c>
      <c r="S2" s="62" t="s">
        <v>448</v>
      </c>
      <c r="T2" s="62" t="s">
        <v>449</v>
      </c>
      <c r="U2" s="62" t="s">
        <v>450</v>
      </c>
      <c r="V2" s="62" t="s">
        <v>451</v>
      </c>
      <c r="W2" s="63" t="s">
        <v>350</v>
      </c>
      <c r="X2" s="63" t="s">
        <v>351</v>
      </c>
      <c r="Y2" s="63" t="s">
        <v>17</v>
      </c>
      <c r="Z2" s="60" t="s">
        <v>288</v>
      </c>
    </row>
    <row r="3" spans="1:26" x14ac:dyDescent="0.3">
      <c r="A3" s="18">
        <v>1</v>
      </c>
      <c r="B3" s="21" t="s">
        <v>150</v>
      </c>
      <c r="C3" s="18">
        <v>2003</v>
      </c>
      <c r="D3" s="18" t="s">
        <v>22</v>
      </c>
      <c r="E3" s="21" t="s">
        <v>20</v>
      </c>
      <c r="F3" s="21" t="s">
        <v>36</v>
      </c>
      <c r="G3" s="96"/>
      <c r="H3" s="3"/>
      <c r="I3" s="3"/>
      <c r="J3" s="3">
        <v>250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4">
        <v>550</v>
      </c>
      <c r="X3" s="83">
        <f t="shared" ref="X3:X66" si="0">IF(COUNT(H3:V3)&gt;2,LARGE(H3:V3,1)+LARGE(H3:V3,2),SUM(H3:V3))</f>
        <v>250</v>
      </c>
      <c r="Y3" s="84">
        <f t="shared" ref="Y3:Y66" si="1">IF(X3&gt;W3,X3,W3)</f>
        <v>550</v>
      </c>
      <c r="Z3" s="85">
        <f t="shared" ref="Z3:Z66" si="2">COUNT(H3:V3)</f>
        <v>1</v>
      </c>
    </row>
    <row r="4" spans="1:26" x14ac:dyDescent="0.3">
      <c r="A4" s="18">
        <v>2</v>
      </c>
      <c r="B4" s="21" t="s">
        <v>118</v>
      </c>
      <c r="C4" s="18">
        <v>2006</v>
      </c>
      <c r="D4" s="18" t="s">
        <v>22</v>
      </c>
      <c r="E4" s="21" t="s">
        <v>20</v>
      </c>
      <c r="F4" s="21" t="s">
        <v>109</v>
      </c>
      <c r="G4" s="96"/>
      <c r="H4" s="3"/>
      <c r="I4" s="3"/>
      <c r="J4" s="3">
        <v>200</v>
      </c>
      <c r="K4" s="3"/>
      <c r="L4" s="3"/>
      <c r="M4" s="3">
        <v>94</v>
      </c>
      <c r="N4" s="3"/>
      <c r="O4" s="3"/>
      <c r="P4" s="3"/>
      <c r="Q4" s="3"/>
      <c r="R4" s="3"/>
      <c r="S4" s="3"/>
      <c r="T4" s="3"/>
      <c r="U4" s="3"/>
      <c r="V4" s="3"/>
      <c r="W4" s="64">
        <v>365</v>
      </c>
      <c r="X4" s="83">
        <f t="shared" si="0"/>
        <v>294</v>
      </c>
      <c r="Y4" s="84">
        <f t="shared" si="1"/>
        <v>365</v>
      </c>
      <c r="Z4" s="85">
        <f t="shared" si="2"/>
        <v>2</v>
      </c>
    </row>
    <row r="5" spans="1:26" x14ac:dyDescent="0.3">
      <c r="A5" s="18">
        <v>3</v>
      </c>
      <c r="B5" s="17" t="s">
        <v>250</v>
      </c>
      <c r="C5" s="18">
        <v>2009</v>
      </c>
      <c r="D5" s="18">
        <v>1</v>
      </c>
      <c r="E5" s="17" t="s">
        <v>20</v>
      </c>
      <c r="F5" s="17" t="s">
        <v>109</v>
      </c>
      <c r="G5" s="96">
        <v>1500</v>
      </c>
      <c r="H5" s="18">
        <v>180</v>
      </c>
      <c r="I5" s="18"/>
      <c r="J5" s="18">
        <v>138</v>
      </c>
      <c r="K5" s="18"/>
      <c r="L5" s="18"/>
      <c r="M5" s="18">
        <v>136</v>
      </c>
      <c r="N5" s="18"/>
      <c r="O5" s="18"/>
      <c r="P5" s="18"/>
      <c r="Q5" s="18"/>
      <c r="R5" s="18"/>
      <c r="S5" s="18"/>
      <c r="T5" s="18"/>
      <c r="U5" s="18"/>
      <c r="V5" s="18"/>
      <c r="W5" s="64">
        <v>250</v>
      </c>
      <c r="X5" s="83">
        <f t="shared" si="0"/>
        <v>318</v>
      </c>
      <c r="Y5" s="84">
        <f t="shared" si="1"/>
        <v>318</v>
      </c>
      <c r="Z5" s="85">
        <f t="shared" si="2"/>
        <v>3</v>
      </c>
    </row>
    <row r="6" spans="1:26" x14ac:dyDescent="0.3">
      <c r="A6" s="18">
        <v>4</v>
      </c>
      <c r="B6" s="17" t="s">
        <v>360</v>
      </c>
      <c r="C6" s="18">
        <v>1979</v>
      </c>
      <c r="D6" s="18">
        <v>1</v>
      </c>
      <c r="E6" s="17" t="s">
        <v>20</v>
      </c>
      <c r="F6" s="17" t="s">
        <v>361</v>
      </c>
      <c r="G6" s="96">
        <v>1500</v>
      </c>
      <c r="H6" s="18">
        <v>150</v>
      </c>
      <c r="I6" s="18"/>
      <c r="J6" s="18">
        <v>88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64">
        <v>300</v>
      </c>
      <c r="X6" s="83">
        <f t="shared" si="0"/>
        <v>238</v>
      </c>
      <c r="Y6" s="84">
        <f t="shared" si="1"/>
        <v>300</v>
      </c>
      <c r="Z6" s="85">
        <f t="shared" si="2"/>
        <v>2</v>
      </c>
    </row>
    <row r="7" spans="1:26" x14ac:dyDescent="0.3">
      <c r="A7" s="18">
        <v>5</v>
      </c>
      <c r="B7" s="21" t="s">
        <v>154</v>
      </c>
      <c r="C7" s="18">
        <v>2004</v>
      </c>
      <c r="D7" s="18" t="s">
        <v>22</v>
      </c>
      <c r="E7" s="21" t="s">
        <v>20</v>
      </c>
      <c r="F7" s="21" t="s">
        <v>36</v>
      </c>
      <c r="G7" s="96">
        <v>1500</v>
      </c>
      <c r="H7" s="3">
        <v>300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4">
        <v>240</v>
      </c>
      <c r="X7" s="83">
        <f t="shared" si="0"/>
        <v>300</v>
      </c>
      <c r="Y7" s="84">
        <f t="shared" si="1"/>
        <v>300</v>
      </c>
      <c r="Z7" s="85">
        <f t="shared" si="2"/>
        <v>1</v>
      </c>
    </row>
    <row r="8" spans="1:26" x14ac:dyDescent="0.3">
      <c r="A8" s="18">
        <v>6</v>
      </c>
      <c r="B8" s="21" t="s">
        <v>165</v>
      </c>
      <c r="C8" s="18">
        <v>2007</v>
      </c>
      <c r="D8" s="18" t="s">
        <v>22</v>
      </c>
      <c r="E8" s="21" t="s">
        <v>20</v>
      </c>
      <c r="F8" s="21" t="s">
        <v>21</v>
      </c>
      <c r="G8" s="96">
        <v>1500</v>
      </c>
      <c r="H8" s="3"/>
      <c r="I8" s="3"/>
      <c r="J8" s="3">
        <v>125</v>
      </c>
      <c r="K8" s="3"/>
      <c r="L8" s="3"/>
      <c r="M8" s="3">
        <v>170</v>
      </c>
      <c r="N8" s="3"/>
      <c r="O8" s="3"/>
      <c r="P8" s="3"/>
      <c r="Q8" s="3"/>
      <c r="R8" s="3"/>
      <c r="S8" s="3"/>
      <c r="T8" s="3"/>
      <c r="U8" s="3"/>
      <c r="V8" s="3"/>
      <c r="W8" s="64">
        <v>244</v>
      </c>
      <c r="X8" s="83">
        <f t="shared" si="0"/>
        <v>295</v>
      </c>
      <c r="Y8" s="84">
        <f t="shared" si="1"/>
        <v>295</v>
      </c>
      <c r="Z8" s="85">
        <f t="shared" si="2"/>
        <v>2</v>
      </c>
    </row>
    <row r="9" spans="1:26" x14ac:dyDescent="0.3">
      <c r="A9" s="18">
        <v>7</v>
      </c>
      <c r="B9" s="21" t="s">
        <v>104</v>
      </c>
      <c r="C9" s="18">
        <v>1981</v>
      </c>
      <c r="D9" s="18" t="s">
        <v>22</v>
      </c>
      <c r="E9" s="21" t="s">
        <v>20</v>
      </c>
      <c r="F9" s="21" t="s">
        <v>361</v>
      </c>
      <c r="G9" s="96">
        <v>1500</v>
      </c>
      <c r="H9" s="3">
        <v>135</v>
      </c>
      <c r="I9" s="3"/>
      <c r="J9" s="3">
        <v>150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4">
        <v>225</v>
      </c>
      <c r="X9" s="83">
        <f t="shared" si="0"/>
        <v>285</v>
      </c>
      <c r="Y9" s="84">
        <f t="shared" si="1"/>
        <v>285</v>
      </c>
      <c r="Z9" s="85">
        <f t="shared" si="2"/>
        <v>2</v>
      </c>
    </row>
    <row r="10" spans="1:26" x14ac:dyDescent="0.3">
      <c r="A10" s="18">
        <v>8</v>
      </c>
      <c r="B10" s="17" t="s">
        <v>639</v>
      </c>
      <c r="C10" s="18">
        <v>1992</v>
      </c>
      <c r="D10" s="18" t="s">
        <v>22</v>
      </c>
      <c r="E10" s="17" t="s">
        <v>35</v>
      </c>
      <c r="F10" s="17"/>
      <c r="G10" s="96">
        <v>1500</v>
      </c>
      <c r="H10" s="18">
        <v>240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64">
        <v>0</v>
      </c>
      <c r="X10" s="83">
        <f t="shared" si="0"/>
        <v>240</v>
      </c>
      <c r="Y10" s="84">
        <f t="shared" si="1"/>
        <v>240</v>
      </c>
      <c r="Z10" s="85">
        <f t="shared" si="2"/>
        <v>1</v>
      </c>
    </row>
    <row r="11" spans="1:26" x14ac:dyDescent="0.3">
      <c r="A11" s="18">
        <v>9</v>
      </c>
      <c r="B11" s="21" t="s">
        <v>149</v>
      </c>
      <c r="C11" s="18">
        <v>2004</v>
      </c>
      <c r="D11" s="18">
        <v>1</v>
      </c>
      <c r="E11" s="21" t="s">
        <v>20</v>
      </c>
      <c r="F11" s="21" t="s">
        <v>21</v>
      </c>
      <c r="G11" s="96">
        <v>1500</v>
      </c>
      <c r="H11" s="3">
        <v>135</v>
      </c>
      <c r="I11" s="3"/>
      <c r="J11" s="3">
        <v>100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4">
        <v>188</v>
      </c>
      <c r="X11" s="83">
        <f t="shared" si="0"/>
        <v>235</v>
      </c>
      <c r="Y11" s="84">
        <f t="shared" si="1"/>
        <v>235</v>
      </c>
      <c r="Z11" s="85">
        <f t="shared" si="2"/>
        <v>2</v>
      </c>
    </row>
    <row r="12" spans="1:26" x14ac:dyDescent="0.3">
      <c r="A12" s="18">
        <v>10</v>
      </c>
      <c r="B12" s="21" t="s">
        <v>74</v>
      </c>
      <c r="C12" s="18">
        <v>2004</v>
      </c>
      <c r="D12" s="18">
        <v>1</v>
      </c>
      <c r="E12" s="21" t="s">
        <v>20</v>
      </c>
      <c r="F12" s="21" t="s">
        <v>21</v>
      </c>
      <c r="G12" s="96">
        <v>1500</v>
      </c>
      <c r="H12" s="3">
        <v>75</v>
      </c>
      <c r="I12" s="3"/>
      <c r="J12" s="3">
        <v>113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4">
        <v>223</v>
      </c>
      <c r="X12" s="83">
        <f t="shared" si="0"/>
        <v>188</v>
      </c>
      <c r="Y12" s="84">
        <f t="shared" si="1"/>
        <v>223</v>
      </c>
      <c r="Z12" s="85">
        <f t="shared" si="2"/>
        <v>2</v>
      </c>
    </row>
    <row r="13" spans="1:26" x14ac:dyDescent="0.3">
      <c r="A13" s="18">
        <v>11</v>
      </c>
      <c r="B13" s="17" t="s">
        <v>506</v>
      </c>
      <c r="C13" s="18">
        <v>2012</v>
      </c>
      <c r="D13" s="18" t="s">
        <v>19</v>
      </c>
      <c r="E13" s="17" t="s">
        <v>20</v>
      </c>
      <c r="F13" s="17" t="s">
        <v>482</v>
      </c>
      <c r="G13" s="96">
        <v>1500</v>
      </c>
      <c r="H13" s="18"/>
      <c r="I13" s="18"/>
      <c r="J13" s="18"/>
      <c r="K13" s="18"/>
      <c r="L13" s="18"/>
      <c r="M13" s="18"/>
      <c r="N13" s="18"/>
      <c r="O13" s="18"/>
      <c r="P13" s="18">
        <v>90</v>
      </c>
      <c r="Q13" s="18"/>
      <c r="R13" s="18"/>
      <c r="S13" s="18">
        <v>100</v>
      </c>
      <c r="T13" s="18"/>
      <c r="U13" s="18"/>
      <c r="V13" s="18"/>
      <c r="W13" s="64">
        <v>152</v>
      </c>
      <c r="X13" s="83">
        <f t="shared" si="0"/>
        <v>190</v>
      </c>
      <c r="Y13" s="84">
        <f t="shared" si="1"/>
        <v>190</v>
      </c>
      <c r="Z13" s="85">
        <f t="shared" si="2"/>
        <v>2</v>
      </c>
    </row>
    <row r="14" spans="1:26" x14ac:dyDescent="0.3">
      <c r="A14" s="18">
        <v>12</v>
      </c>
      <c r="B14" s="21" t="s">
        <v>117</v>
      </c>
      <c r="C14" s="18">
        <v>2006</v>
      </c>
      <c r="D14" s="18" t="s">
        <v>22</v>
      </c>
      <c r="E14" s="21" t="s">
        <v>20</v>
      </c>
      <c r="F14" s="21" t="s">
        <v>109</v>
      </c>
      <c r="G14" s="96"/>
      <c r="H14" s="3"/>
      <c r="I14" s="3"/>
      <c r="J14" s="3"/>
      <c r="K14" s="3"/>
      <c r="L14" s="3"/>
      <c r="M14" s="3">
        <v>32</v>
      </c>
      <c r="N14" s="3"/>
      <c r="O14" s="3"/>
      <c r="P14" s="3"/>
      <c r="Q14" s="3"/>
      <c r="R14" s="3"/>
      <c r="S14" s="3"/>
      <c r="T14" s="3"/>
      <c r="U14" s="3"/>
      <c r="V14" s="3"/>
      <c r="W14" s="64">
        <v>180</v>
      </c>
      <c r="X14" s="83">
        <f t="shared" si="0"/>
        <v>32</v>
      </c>
      <c r="Y14" s="84">
        <f t="shared" si="1"/>
        <v>180</v>
      </c>
      <c r="Z14" s="85">
        <f t="shared" si="2"/>
        <v>1</v>
      </c>
    </row>
    <row r="15" spans="1:26" x14ac:dyDescent="0.3">
      <c r="A15" s="18">
        <v>13</v>
      </c>
      <c r="B15" s="17" t="s">
        <v>254</v>
      </c>
      <c r="C15" s="18">
        <v>2009</v>
      </c>
      <c r="D15" s="18">
        <v>3</v>
      </c>
      <c r="E15" s="17" t="s">
        <v>20</v>
      </c>
      <c r="F15" s="17" t="s">
        <v>59</v>
      </c>
      <c r="G15" s="96">
        <v>1500</v>
      </c>
      <c r="H15" s="18">
        <v>66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4">
        <v>176</v>
      </c>
      <c r="X15" s="83">
        <f t="shared" si="0"/>
        <v>66</v>
      </c>
      <c r="Y15" s="84">
        <f t="shared" si="1"/>
        <v>176</v>
      </c>
      <c r="Z15" s="85">
        <f t="shared" si="2"/>
        <v>1</v>
      </c>
    </row>
    <row r="16" spans="1:26" x14ac:dyDescent="0.3">
      <c r="A16" s="18">
        <v>14</v>
      </c>
      <c r="B16" s="21" t="s">
        <v>163</v>
      </c>
      <c r="C16" s="18">
        <v>2007</v>
      </c>
      <c r="D16" s="18">
        <v>1</v>
      </c>
      <c r="E16" s="21" t="s">
        <v>20</v>
      </c>
      <c r="F16" s="21" t="s">
        <v>109</v>
      </c>
      <c r="G16" s="96">
        <v>1500</v>
      </c>
      <c r="H16" s="3">
        <v>72</v>
      </c>
      <c r="I16" s="3"/>
      <c r="J16" s="3">
        <v>58</v>
      </c>
      <c r="K16" s="3"/>
      <c r="L16" s="3"/>
      <c r="M16" s="3">
        <v>102</v>
      </c>
      <c r="N16" s="3"/>
      <c r="O16" s="3"/>
      <c r="P16" s="3"/>
      <c r="Q16" s="3"/>
      <c r="R16" s="3"/>
      <c r="S16" s="3"/>
      <c r="T16" s="3"/>
      <c r="U16" s="3"/>
      <c r="V16" s="3"/>
      <c r="W16" s="64">
        <v>135</v>
      </c>
      <c r="X16" s="83">
        <f t="shared" si="0"/>
        <v>174</v>
      </c>
      <c r="Y16" s="84">
        <f t="shared" si="1"/>
        <v>174</v>
      </c>
      <c r="Z16" s="85">
        <f t="shared" si="2"/>
        <v>3</v>
      </c>
    </row>
    <row r="17" spans="1:26" x14ac:dyDescent="0.3">
      <c r="A17" s="18">
        <v>15</v>
      </c>
      <c r="B17" s="21" t="s">
        <v>148</v>
      </c>
      <c r="C17" s="18">
        <v>2005</v>
      </c>
      <c r="D17" s="18">
        <v>2</v>
      </c>
      <c r="E17" s="21" t="s">
        <v>35</v>
      </c>
      <c r="F17" s="21" t="s">
        <v>36</v>
      </c>
      <c r="G17" s="96">
        <v>1500</v>
      </c>
      <c r="H17" s="3">
        <v>165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4">
        <v>120</v>
      </c>
      <c r="X17" s="83">
        <f t="shared" si="0"/>
        <v>165</v>
      </c>
      <c r="Y17" s="84">
        <f t="shared" si="1"/>
        <v>165</v>
      </c>
      <c r="Z17" s="85">
        <f t="shared" si="2"/>
        <v>1</v>
      </c>
    </row>
    <row r="18" spans="1:26" x14ac:dyDescent="0.3">
      <c r="A18" s="18">
        <v>16</v>
      </c>
      <c r="B18" s="21" t="s">
        <v>100</v>
      </c>
      <c r="C18" s="18">
        <v>1990</v>
      </c>
      <c r="D18" s="18" t="s">
        <v>19</v>
      </c>
      <c r="E18" s="21" t="s">
        <v>20</v>
      </c>
      <c r="F18" s="21" t="s">
        <v>40</v>
      </c>
      <c r="G18" s="96">
        <v>1500</v>
      </c>
      <c r="H18" s="3">
        <v>87</v>
      </c>
      <c r="I18" s="3"/>
      <c r="J18" s="3">
        <v>73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4">
        <v>163</v>
      </c>
      <c r="X18" s="83">
        <f t="shared" si="0"/>
        <v>160</v>
      </c>
      <c r="Y18" s="84">
        <f t="shared" si="1"/>
        <v>163</v>
      </c>
      <c r="Z18" s="85">
        <f t="shared" si="2"/>
        <v>2</v>
      </c>
    </row>
    <row r="19" spans="1:26" x14ac:dyDescent="0.3">
      <c r="A19" s="18">
        <v>17</v>
      </c>
      <c r="B19" s="17" t="s">
        <v>333</v>
      </c>
      <c r="C19" s="18">
        <v>2007</v>
      </c>
      <c r="D19" s="18">
        <v>1</v>
      </c>
      <c r="E19" s="17" t="s">
        <v>20</v>
      </c>
      <c r="F19" s="17" t="s">
        <v>109</v>
      </c>
      <c r="G19" s="96">
        <v>1500</v>
      </c>
      <c r="H19" s="18"/>
      <c r="I19" s="18"/>
      <c r="J19" s="18"/>
      <c r="K19" s="18"/>
      <c r="L19" s="18"/>
      <c r="M19" s="18">
        <v>77</v>
      </c>
      <c r="N19" s="18"/>
      <c r="O19" s="18"/>
      <c r="P19" s="18"/>
      <c r="Q19" s="18"/>
      <c r="R19" s="18"/>
      <c r="S19" s="18"/>
      <c r="T19" s="18"/>
      <c r="U19" s="18"/>
      <c r="V19" s="18"/>
      <c r="W19" s="64">
        <v>155</v>
      </c>
      <c r="X19" s="83">
        <f t="shared" si="0"/>
        <v>77</v>
      </c>
      <c r="Y19" s="84">
        <f t="shared" si="1"/>
        <v>155</v>
      </c>
      <c r="Z19" s="85">
        <f t="shared" si="2"/>
        <v>1</v>
      </c>
    </row>
    <row r="20" spans="1:26" x14ac:dyDescent="0.3">
      <c r="A20" s="18">
        <v>18</v>
      </c>
      <c r="B20" s="17" t="s">
        <v>575</v>
      </c>
      <c r="C20" s="18">
        <v>1990</v>
      </c>
      <c r="D20" s="18">
        <v>2</v>
      </c>
      <c r="E20" s="17" t="s">
        <v>20</v>
      </c>
      <c r="F20" s="17" t="s">
        <v>361</v>
      </c>
      <c r="G20" s="96">
        <v>1500</v>
      </c>
      <c r="H20" s="18">
        <v>84</v>
      </c>
      <c r="I20" s="18"/>
      <c r="J20" s="18">
        <v>70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64">
        <v>113</v>
      </c>
      <c r="X20" s="83">
        <f t="shared" si="0"/>
        <v>154</v>
      </c>
      <c r="Y20" s="84">
        <f t="shared" si="1"/>
        <v>154</v>
      </c>
      <c r="Z20" s="85">
        <f t="shared" si="2"/>
        <v>2</v>
      </c>
    </row>
    <row r="21" spans="1:26" x14ac:dyDescent="0.3">
      <c r="A21" s="18">
        <v>19</v>
      </c>
      <c r="B21" s="17" t="s">
        <v>274</v>
      </c>
      <c r="C21" s="18">
        <v>1968</v>
      </c>
      <c r="D21" s="18" t="s">
        <v>22</v>
      </c>
      <c r="E21" s="17" t="s">
        <v>20</v>
      </c>
      <c r="F21" s="17"/>
      <c r="G21" s="96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64">
        <v>146</v>
      </c>
      <c r="X21" s="83">
        <f t="shared" si="0"/>
        <v>0</v>
      </c>
      <c r="Y21" s="84">
        <f t="shared" si="1"/>
        <v>146</v>
      </c>
      <c r="Z21" s="85">
        <f t="shared" si="2"/>
        <v>0</v>
      </c>
    </row>
    <row r="22" spans="1:26" x14ac:dyDescent="0.3">
      <c r="A22" s="18">
        <v>20</v>
      </c>
      <c r="B22" s="17" t="s">
        <v>465</v>
      </c>
      <c r="C22" s="18">
        <v>1960</v>
      </c>
      <c r="D22" s="18" t="s">
        <v>22</v>
      </c>
      <c r="E22" s="17" t="s">
        <v>20</v>
      </c>
      <c r="F22" s="17"/>
      <c r="G22" s="9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64">
        <v>138</v>
      </c>
      <c r="X22" s="83">
        <f t="shared" si="0"/>
        <v>0</v>
      </c>
      <c r="Y22" s="84">
        <f t="shared" si="1"/>
        <v>138</v>
      </c>
      <c r="Z22" s="85">
        <f t="shared" si="2"/>
        <v>0</v>
      </c>
    </row>
    <row r="23" spans="1:26" x14ac:dyDescent="0.3">
      <c r="A23" s="18">
        <v>21</v>
      </c>
      <c r="B23" s="17" t="s">
        <v>269</v>
      </c>
      <c r="C23" s="18">
        <v>2010</v>
      </c>
      <c r="D23" s="18">
        <v>2</v>
      </c>
      <c r="E23" s="17" t="s">
        <v>20</v>
      </c>
      <c r="F23" s="17" t="s">
        <v>247</v>
      </c>
      <c r="G23" s="96">
        <v>1500</v>
      </c>
      <c r="H23" s="18">
        <v>78</v>
      </c>
      <c r="I23" s="18"/>
      <c r="J23" s="18">
        <v>55</v>
      </c>
      <c r="K23" s="18"/>
      <c r="L23" s="18"/>
      <c r="M23" s="18">
        <v>60</v>
      </c>
      <c r="N23" s="18"/>
      <c r="O23" s="18"/>
      <c r="P23" s="18"/>
      <c r="Q23" s="18"/>
      <c r="R23" s="18"/>
      <c r="S23" s="18">
        <v>60</v>
      </c>
      <c r="T23" s="18"/>
      <c r="U23" s="18"/>
      <c r="V23" s="18"/>
      <c r="W23" s="64">
        <v>127</v>
      </c>
      <c r="X23" s="83">
        <f t="shared" si="0"/>
        <v>138</v>
      </c>
      <c r="Y23" s="84">
        <f t="shared" si="1"/>
        <v>138</v>
      </c>
      <c r="Z23" s="85">
        <f t="shared" si="2"/>
        <v>4</v>
      </c>
    </row>
    <row r="24" spans="1:26" x14ac:dyDescent="0.3">
      <c r="A24" s="18">
        <v>22</v>
      </c>
      <c r="B24" s="21" t="s">
        <v>168</v>
      </c>
      <c r="C24" s="18">
        <v>2007</v>
      </c>
      <c r="D24" s="18">
        <v>3</v>
      </c>
      <c r="E24" s="21" t="s">
        <v>20</v>
      </c>
      <c r="F24" s="21" t="s">
        <v>109</v>
      </c>
      <c r="G24" s="96">
        <v>1500</v>
      </c>
      <c r="H24" s="3"/>
      <c r="I24" s="3"/>
      <c r="J24" s="3">
        <v>68</v>
      </c>
      <c r="K24" s="3"/>
      <c r="L24" s="3"/>
      <c r="M24" s="3">
        <v>41</v>
      </c>
      <c r="N24" s="3"/>
      <c r="O24" s="3"/>
      <c r="P24" s="3"/>
      <c r="Q24" s="3"/>
      <c r="R24" s="3"/>
      <c r="S24" s="3"/>
      <c r="T24" s="3"/>
      <c r="U24" s="3"/>
      <c r="V24" s="3"/>
      <c r="W24" s="64">
        <v>136</v>
      </c>
      <c r="X24" s="83">
        <f t="shared" si="0"/>
        <v>109</v>
      </c>
      <c r="Y24" s="84">
        <f t="shared" si="1"/>
        <v>136</v>
      </c>
      <c r="Z24" s="85">
        <f t="shared" si="2"/>
        <v>2</v>
      </c>
    </row>
    <row r="25" spans="1:26" x14ac:dyDescent="0.3">
      <c r="A25" s="18">
        <v>23</v>
      </c>
      <c r="B25" s="21" t="s">
        <v>61</v>
      </c>
      <c r="C25" s="18">
        <v>1972</v>
      </c>
      <c r="D25" s="18">
        <v>2</v>
      </c>
      <c r="E25" s="21" t="s">
        <v>20</v>
      </c>
      <c r="F25" s="21"/>
      <c r="G25" s="96">
        <v>1500</v>
      </c>
      <c r="H25" s="3">
        <v>135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4">
        <v>0</v>
      </c>
      <c r="X25" s="83">
        <f t="shared" si="0"/>
        <v>135</v>
      </c>
      <c r="Y25" s="84">
        <f t="shared" si="1"/>
        <v>135</v>
      </c>
      <c r="Z25" s="85">
        <f t="shared" si="2"/>
        <v>1</v>
      </c>
    </row>
    <row r="26" spans="1:26" x14ac:dyDescent="0.3">
      <c r="A26" s="18">
        <v>24</v>
      </c>
      <c r="B26" s="17" t="s">
        <v>259</v>
      </c>
      <c r="C26" s="18">
        <v>2009</v>
      </c>
      <c r="D26" s="18">
        <v>3</v>
      </c>
      <c r="E26" s="17" t="s">
        <v>20</v>
      </c>
      <c r="F26" s="17" t="s">
        <v>59</v>
      </c>
      <c r="G26" s="96">
        <v>1500</v>
      </c>
      <c r="H26" s="18">
        <v>69</v>
      </c>
      <c r="I26" s="18"/>
      <c r="J26" s="18">
        <v>60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64">
        <v>120</v>
      </c>
      <c r="X26" s="83">
        <f t="shared" si="0"/>
        <v>129</v>
      </c>
      <c r="Y26" s="84">
        <f t="shared" si="1"/>
        <v>129</v>
      </c>
      <c r="Z26" s="85">
        <f t="shared" si="2"/>
        <v>2</v>
      </c>
    </row>
    <row r="27" spans="1:26" x14ac:dyDescent="0.3">
      <c r="A27" s="18">
        <v>25</v>
      </c>
      <c r="B27" s="21" t="s">
        <v>86</v>
      </c>
      <c r="C27" s="18">
        <v>1985</v>
      </c>
      <c r="D27" s="18" t="s">
        <v>22</v>
      </c>
      <c r="E27" s="21" t="s">
        <v>20</v>
      </c>
      <c r="F27" s="21"/>
      <c r="G27" s="9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4">
        <v>125</v>
      </c>
      <c r="X27" s="83">
        <f t="shared" si="0"/>
        <v>0</v>
      </c>
      <c r="Y27" s="84">
        <f t="shared" si="1"/>
        <v>125</v>
      </c>
      <c r="Z27" s="85">
        <f t="shared" si="2"/>
        <v>0</v>
      </c>
    </row>
    <row r="28" spans="1:26" x14ac:dyDescent="0.3">
      <c r="A28" s="18">
        <v>26</v>
      </c>
      <c r="B28" s="17" t="s">
        <v>604</v>
      </c>
      <c r="C28" s="18">
        <v>2014</v>
      </c>
      <c r="D28" s="18" t="s">
        <v>28</v>
      </c>
      <c r="E28" s="17" t="s">
        <v>20</v>
      </c>
      <c r="F28" s="17" t="s">
        <v>109</v>
      </c>
      <c r="G28" s="96"/>
      <c r="H28" s="18"/>
      <c r="I28" s="18"/>
      <c r="J28" s="18"/>
      <c r="K28" s="18"/>
      <c r="L28" s="18"/>
      <c r="M28" s="18"/>
      <c r="N28" s="18"/>
      <c r="O28" s="18"/>
      <c r="P28" s="18">
        <v>72</v>
      </c>
      <c r="Q28" s="18"/>
      <c r="R28" s="18"/>
      <c r="S28" s="18"/>
      <c r="T28" s="18"/>
      <c r="U28" s="18">
        <v>50</v>
      </c>
      <c r="V28" s="18"/>
      <c r="W28" s="64">
        <v>60</v>
      </c>
      <c r="X28" s="83">
        <f t="shared" si="0"/>
        <v>122</v>
      </c>
      <c r="Y28" s="84">
        <f t="shared" si="1"/>
        <v>122</v>
      </c>
      <c r="Z28" s="85">
        <f t="shared" si="2"/>
        <v>2</v>
      </c>
    </row>
    <row r="29" spans="1:26" x14ac:dyDescent="0.3">
      <c r="A29" s="18">
        <v>27</v>
      </c>
      <c r="B29" s="21" t="s">
        <v>95</v>
      </c>
      <c r="C29" s="18">
        <v>1986</v>
      </c>
      <c r="D29" s="18" t="s">
        <v>22</v>
      </c>
      <c r="E29" s="21" t="s">
        <v>20</v>
      </c>
      <c r="F29" s="21"/>
      <c r="G29" s="9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4">
        <v>118</v>
      </c>
      <c r="X29" s="83">
        <f t="shared" si="0"/>
        <v>0</v>
      </c>
      <c r="Y29" s="84">
        <f t="shared" si="1"/>
        <v>118</v>
      </c>
      <c r="Z29" s="85">
        <f t="shared" si="2"/>
        <v>0</v>
      </c>
    </row>
    <row r="30" spans="1:26" x14ac:dyDescent="0.3">
      <c r="A30" s="18">
        <v>28</v>
      </c>
      <c r="B30" s="80" t="s">
        <v>469</v>
      </c>
      <c r="C30" s="79">
        <v>2011</v>
      </c>
      <c r="D30" s="79" t="s">
        <v>115</v>
      </c>
      <c r="E30" s="80" t="s">
        <v>20</v>
      </c>
      <c r="F30" s="80" t="s">
        <v>21</v>
      </c>
      <c r="G30" s="96">
        <v>1500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>
        <v>55</v>
      </c>
      <c r="T30" s="79"/>
      <c r="U30" s="79"/>
      <c r="V30" s="79"/>
      <c r="W30" s="81">
        <v>118</v>
      </c>
      <c r="X30" s="88">
        <f t="shared" si="0"/>
        <v>55</v>
      </c>
      <c r="Y30" s="89">
        <f t="shared" si="1"/>
        <v>118</v>
      </c>
      <c r="Z30" s="82">
        <f t="shared" si="2"/>
        <v>1</v>
      </c>
    </row>
    <row r="31" spans="1:26" x14ac:dyDescent="0.3">
      <c r="A31" s="18">
        <v>29</v>
      </c>
      <c r="B31" s="21" t="s">
        <v>103</v>
      </c>
      <c r="C31" s="18">
        <v>1991</v>
      </c>
      <c r="D31" s="18">
        <v>2</v>
      </c>
      <c r="E31" s="21" t="s">
        <v>20</v>
      </c>
      <c r="F31" s="21" t="s">
        <v>40</v>
      </c>
      <c r="G31" s="9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64">
        <v>114</v>
      </c>
      <c r="X31" s="83">
        <f t="shared" si="0"/>
        <v>0</v>
      </c>
      <c r="Y31" s="84">
        <f t="shared" si="1"/>
        <v>114</v>
      </c>
      <c r="Z31" s="85">
        <f t="shared" si="2"/>
        <v>0</v>
      </c>
    </row>
    <row r="32" spans="1:26" x14ac:dyDescent="0.3">
      <c r="A32" s="18">
        <v>30</v>
      </c>
      <c r="B32" s="17" t="s">
        <v>445</v>
      </c>
      <c r="C32" s="18">
        <v>2010</v>
      </c>
      <c r="D32" s="18">
        <v>3</v>
      </c>
      <c r="E32" s="17" t="s">
        <v>20</v>
      </c>
      <c r="F32" s="17" t="s">
        <v>21</v>
      </c>
      <c r="G32" s="96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>
        <v>80</v>
      </c>
      <c r="T32" s="18"/>
      <c r="U32" s="18"/>
      <c r="V32" s="18"/>
      <c r="W32" s="64">
        <v>109</v>
      </c>
      <c r="X32" s="83">
        <f t="shared" si="0"/>
        <v>80</v>
      </c>
      <c r="Y32" s="84">
        <f t="shared" si="1"/>
        <v>109</v>
      </c>
      <c r="Z32" s="85">
        <f t="shared" si="2"/>
        <v>1</v>
      </c>
    </row>
    <row r="33" spans="1:26" x14ac:dyDescent="0.3">
      <c r="A33" s="18">
        <v>31</v>
      </c>
      <c r="B33" s="17" t="s">
        <v>573</v>
      </c>
      <c r="C33" s="18">
        <v>1986</v>
      </c>
      <c r="D33" s="18" t="s">
        <v>22</v>
      </c>
      <c r="E33" s="17" t="s">
        <v>574</v>
      </c>
      <c r="F33" s="17"/>
      <c r="G33" s="96">
        <v>1500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64">
        <v>105</v>
      </c>
      <c r="X33" s="83">
        <f t="shared" si="0"/>
        <v>0</v>
      </c>
      <c r="Y33" s="84">
        <f t="shared" si="1"/>
        <v>105</v>
      </c>
      <c r="Z33" s="85">
        <f t="shared" si="2"/>
        <v>0</v>
      </c>
    </row>
    <row r="34" spans="1:26" x14ac:dyDescent="0.3">
      <c r="A34" s="18">
        <v>32</v>
      </c>
      <c r="B34" s="17" t="s">
        <v>522</v>
      </c>
      <c r="C34" s="18">
        <v>2008</v>
      </c>
      <c r="D34" s="18" t="s">
        <v>19</v>
      </c>
      <c r="E34" s="17" t="s">
        <v>20</v>
      </c>
      <c r="F34" s="17" t="s">
        <v>523</v>
      </c>
      <c r="G34" s="96">
        <v>1500</v>
      </c>
      <c r="H34" s="18"/>
      <c r="I34" s="18"/>
      <c r="J34" s="18"/>
      <c r="K34" s="18"/>
      <c r="L34" s="18"/>
      <c r="M34" s="18">
        <v>85</v>
      </c>
      <c r="N34" s="18"/>
      <c r="O34" s="18"/>
      <c r="P34" s="18"/>
      <c r="Q34" s="18"/>
      <c r="R34" s="18"/>
      <c r="S34" s="18"/>
      <c r="T34" s="18"/>
      <c r="U34" s="18"/>
      <c r="V34" s="18"/>
      <c r="W34" s="64">
        <v>100</v>
      </c>
      <c r="X34" s="83">
        <f t="shared" si="0"/>
        <v>85</v>
      </c>
      <c r="Y34" s="84">
        <f t="shared" si="1"/>
        <v>100</v>
      </c>
      <c r="Z34" s="85">
        <f t="shared" si="2"/>
        <v>1</v>
      </c>
    </row>
    <row r="35" spans="1:26" x14ac:dyDescent="0.3">
      <c r="A35" s="18">
        <v>33</v>
      </c>
      <c r="B35" s="17" t="s">
        <v>201</v>
      </c>
      <c r="C35" s="18">
        <v>2011</v>
      </c>
      <c r="D35" s="18" t="s">
        <v>19</v>
      </c>
      <c r="E35" s="17" t="s">
        <v>35</v>
      </c>
      <c r="F35" s="17" t="s">
        <v>36</v>
      </c>
      <c r="G35" s="96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4">
        <v>90</v>
      </c>
      <c r="X35" s="83">
        <f t="shared" si="0"/>
        <v>0</v>
      </c>
      <c r="Y35" s="84">
        <f t="shared" si="1"/>
        <v>90</v>
      </c>
      <c r="Z35" s="85">
        <f t="shared" si="2"/>
        <v>0</v>
      </c>
    </row>
    <row r="36" spans="1:26" x14ac:dyDescent="0.3">
      <c r="A36" s="18">
        <v>34</v>
      </c>
      <c r="B36" s="17" t="s">
        <v>504</v>
      </c>
      <c r="C36" s="18">
        <v>2013</v>
      </c>
      <c r="D36" s="18" t="s">
        <v>19</v>
      </c>
      <c r="E36" s="17" t="s">
        <v>20</v>
      </c>
      <c r="F36" s="17" t="s">
        <v>474</v>
      </c>
      <c r="G36" s="96"/>
      <c r="H36" s="18"/>
      <c r="I36" s="18"/>
      <c r="J36" s="18"/>
      <c r="K36" s="18"/>
      <c r="L36" s="18"/>
      <c r="M36" s="18"/>
      <c r="N36" s="18"/>
      <c r="O36" s="18"/>
      <c r="P36" s="18">
        <v>54</v>
      </c>
      <c r="Q36" s="18"/>
      <c r="R36" s="18"/>
      <c r="S36" s="18"/>
      <c r="T36" s="18"/>
      <c r="U36" s="18"/>
      <c r="V36" s="18"/>
      <c r="W36" s="64">
        <v>90</v>
      </c>
      <c r="X36" s="83">
        <f t="shared" si="0"/>
        <v>54</v>
      </c>
      <c r="Y36" s="84">
        <f t="shared" si="1"/>
        <v>90</v>
      </c>
      <c r="Z36" s="85">
        <f t="shared" si="2"/>
        <v>1</v>
      </c>
    </row>
    <row r="37" spans="1:26" x14ac:dyDescent="0.3">
      <c r="A37" s="18">
        <v>35</v>
      </c>
      <c r="B37" s="17" t="s">
        <v>441</v>
      </c>
      <c r="C37" s="18">
        <v>2012</v>
      </c>
      <c r="D37" s="18" t="s">
        <v>19</v>
      </c>
      <c r="E37" s="17" t="s">
        <v>20</v>
      </c>
      <c r="F37" s="17" t="s">
        <v>109</v>
      </c>
      <c r="G37" s="96"/>
      <c r="H37" s="18"/>
      <c r="I37" s="18"/>
      <c r="J37" s="18"/>
      <c r="K37" s="18"/>
      <c r="L37" s="18"/>
      <c r="M37" s="18"/>
      <c r="N37" s="18"/>
      <c r="O37" s="18"/>
      <c r="P37" s="18">
        <v>14</v>
      </c>
      <c r="Q37" s="18"/>
      <c r="R37" s="18"/>
      <c r="S37" s="18">
        <v>45</v>
      </c>
      <c r="T37" s="18"/>
      <c r="U37" s="18"/>
      <c r="V37" s="18"/>
      <c r="W37" s="64">
        <v>90</v>
      </c>
      <c r="X37" s="83">
        <f t="shared" si="0"/>
        <v>59</v>
      </c>
      <c r="Y37" s="84">
        <f t="shared" si="1"/>
        <v>90</v>
      </c>
      <c r="Z37" s="85">
        <f t="shared" si="2"/>
        <v>2</v>
      </c>
    </row>
    <row r="38" spans="1:26" x14ac:dyDescent="0.3">
      <c r="A38" s="18">
        <v>36</v>
      </c>
      <c r="B38" s="17" t="s">
        <v>499</v>
      </c>
      <c r="C38" s="18">
        <v>2011</v>
      </c>
      <c r="D38" s="18">
        <v>3</v>
      </c>
      <c r="E38" s="17" t="s">
        <v>20</v>
      </c>
      <c r="F38" s="17" t="s">
        <v>476</v>
      </c>
      <c r="G38" s="96">
        <v>1500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>
        <v>50</v>
      </c>
      <c r="T38" s="18"/>
      <c r="U38" s="18"/>
      <c r="V38" s="18"/>
      <c r="W38" s="64">
        <v>89</v>
      </c>
      <c r="X38" s="83">
        <f t="shared" si="0"/>
        <v>50</v>
      </c>
      <c r="Y38" s="84">
        <f t="shared" si="1"/>
        <v>89</v>
      </c>
      <c r="Z38" s="85">
        <f t="shared" si="2"/>
        <v>1</v>
      </c>
    </row>
    <row r="39" spans="1:26" x14ac:dyDescent="0.3">
      <c r="A39" s="18">
        <v>37</v>
      </c>
      <c r="B39" s="17" t="s">
        <v>442</v>
      </c>
      <c r="C39" s="18">
        <v>2011</v>
      </c>
      <c r="D39" s="18">
        <v>3</v>
      </c>
      <c r="E39" s="17" t="s">
        <v>20</v>
      </c>
      <c r="F39" s="17" t="s">
        <v>21</v>
      </c>
      <c r="G39" s="96">
        <v>1500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>
        <v>28</v>
      </c>
      <c r="T39" s="18"/>
      <c r="U39" s="18"/>
      <c r="V39" s="18"/>
      <c r="W39" s="64">
        <v>89</v>
      </c>
      <c r="X39" s="83">
        <f t="shared" si="0"/>
        <v>28</v>
      </c>
      <c r="Y39" s="84">
        <f t="shared" si="1"/>
        <v>89</v>
      </c>
      <c r="Z39" s="85">
        <f t="shared" si="2"/>
        <v>1</v>
      </c>
    </row>
    <row r="40" spans="1:26" x14ac:dyDescent="0.3">
      <c r="A40" s="18">
        <v>38</v>
      </c>
      <c r="B40" s="17" t="s">
        <v>498</v>
      </c>
      <c r="C40" s="18">
        <v>2012</v>
      </c>
      <c r="D40" s="18" t="s">
        <v>19</v>
      </c>
      <c r="E40" s="17" t="s">
        <v>20</v>
      </c>
      <c r="F40" s="17" t="s">
        <v>476</v>
      </c>
      <c r="G40" s="96">
        <v>1500</v>
      </c>
      <c r="H40" s="18"/>
      <c r="I40" s="18"/>
      <c r="J40" s="18"/>
      <c r="K40" s="18"/>
      <c r="L40" s="18"/>
      <c r="M40" s="18"/>
      <c r="N40" s="18"/>
      <c r="O40" s="18"/>
      <c r="P40" s="18">
        <v>50</v>
      </c>
      <c r="Q40" s="18"/>
      <c r="R40" s="18"/>
      <c r="S40" s="18">
        <v>35</v>
      </c>
      <c r="T40" s="18"/>
      <c r="U40" s="18"/>
      <c r="V40" s="18"/>
      <c r="W40" s="64">
        <v>59</v>
      </c>
      <c r="X40" s="83">
        <f t="shared" si="0"/>
        <v>85</v>
      </c>
      <c r="Y40" s="84">
        <f t="shared" si="1"/>
        <v>85</v>
      </c>
      <c r="Z40" s="85">
        <f t="shared" si="2"/>
        <v>2</v>
      </c>
    </row>
    <row r="41" spans="1:26" x14ac:dyDescent="0.3">
      <c r="A41" s="18">
        <v>39</v>
      </c>
      <c r="B41" s="17" t="s">
        <v>578</v>
      </c>
      <c r="C41" s="18">
        <v>2008</v>
      </c>
      <c r="D41" s="18" t="s">
        <v>30</v>
      </c>
      <c r="E41" s="17" t="s">
        <v>20</v>
      </c>
      <c r="F41" s="17" t="s">
        <v>576</v>
      </c>
      <c r="G41" s="9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64">
        <v>84</v>
      </c>
      <c r="X41" s="83">
        <f t="shared" si="0"/>
        <v>0</v>
      </c>
      <c r="Y41" s="84">
        <f t="shared" si="1"/>
        <v>84</v>
      </c>
      <c r="Z41" s="85">
        <f t="shared" si="2"/>
        <v>0</v>
      </c>
    </row>
    <row r="42" spans="1:26" x14ac:dyDescent="0.3">
      <c r="A42" s="18">
        <v>40</v>
      </c>
      <c r="B42" s="17" t="s">
        <v>389</v>
      </c>
      <c r="C42" s="18">
        <v>2009</v>
      </c>
      <c r="D42" s="18">
        <v>2</v>
      </c>
      <c r="E42" s="17" t="s">
        <v>20</v>
      </c>
      <c r="F42" s="17" t="s">
        <v>21</v>
      </c>
      <c r="G42" s="9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64">
        <v>83</v>
      </c>
      <c r="X42" s="83">
        <f t="shared" si="0"/>
        <v>0</v>
      </c>
      <c r="Y42" s="84">
        <f t="shared" si="1"/>
        <v>83</v>
      </c>
      <c r="Z42" s="85">
        <f t="shared" si="2"/>
        <v>0</v>
      </c>
    </row>
    <row r="43" spans="1:26" x14ac:dyDescent="0.3">
      <c r="A43" s="18">
        <v>41</v>
      </c>
      <c r="B43" s="21" t="s">
        <v>58</v>
      </c>
      <c r="C43" s="18">
        <v>2003</v>
      </c>
      <c r="D43" s="18">
        <v>1</v>
      </c>
      <c r="E43" s="21" t="s">
        <v>20</v>
      </c>
      <c r="F43" s="21" t="s">
        <v>59</v>
      </c>
      <c r="G43" s="9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64">
        <v>81</v>
      </c>
      <c r="X43" s="83">
        <f t="shared" si="0"/>
        <v>0</v>
      </c>
      <c r="Y43" s="84">
        <f t="shared" si="1"/>
        <v>81</v>
      </c>
      <c r="Z43" s="85">
        <f t="shared" si="2"/>
        <v>0</v>
      </c>
    </row>
    <row r="44" spans="1:26" x14ac:dyDescent="0.3">
      <c r="A44" s="18">
        <v>42</v>
      </c>
      <c r="B44" s="17" t="s">
        <v>323</v>
      </c>
      <c r="C44" s="18">
        <v>2007</v>
      </c>
      <c r="D44" s="18">
        <v>1</v>
      </c>
      <c r="E44" s="17" t="s">
        <v>20</v>
      </c>
      <c r="F44" s="17" t="s">
        <v>21</v>
      </c>
      <c r="G44" s="96">
        <v>1500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64">
        <v>81</v>
      </c>
      <c r="X44" s="83">
        <f t="shared" si="0"/>
        <v>0</v>
      </c>
      <c r="Y44" s="84">
        <f t="shared" si="1"/>
        <v>81</v>
      </c>
      <c r="Z44" s="85">
        <f t="shared" si="2"/>
        <v>0</v>
      </c>
    </row>
    <row r="45" spans="1:26" x14ac:dyDescent="0.3">
      <c r="A45" s="18">
        <v>43</v>
      </c>
      <c r="B45" s="17" t="s">
        <v>260</v>
      </c>
      <c r="C45" s="18">
        <v>2008</v>
      </c>
      <c r="D45" s="18" t="s">
        <v>30</v>
      </c>
      <c r="E45" s="17" t="s">
        <v>20</v>
      </c>
      <c r="F45" s="17" t="s">
        <v>21</v>
      </c>
      <c r="G45" s="96">
        <v>1500</v>
      </c>
      <c r="H45" s="18"/>
      <c r="I45" s="18"/>
      <c r="J45" s="18"/>
      <c r="K45" s="18"/>
      <c r="L45" s="18"/>
      <c r="M45" s="18">
        <v>68</v>
      </c>
      <c r="N45" s="18"/>
      <c r="O45" s="18"/>
      <c r="P45" s="18"/>
      <c r="Q45" s="18"/>
      <c r="R45" s="18"/>
      <c r="S45" s="18"/>
      <c r="T45" s="18"/>
      <c r="U45" s="18"/>
      <c r="V45" s="18"/>
      <c r="W45" s="64">
        <v>76</v>
      </c>
      <c r="X45" s="83">
        <f t="shared" si="0"/>
        <v>68</v>
      </c>
      <c r="Y45" s="84">
        <f t="shared" si="1"/>
        <v>76</v>
      </c>
      <c r="Z45" s="85">
        <f t="shared" si="2"/>
        <v>1</v>
      </c>
    </row>
    <row r="46" spans="1:26" x14ac:dyDescent="0.3">
      <c r="A46" s="18">
        <v>44</v>
      </c>
      <c r="B46" s="21" t="s">
        <v>145</v>
      </c>
      <c r="C46" s="18">
        <v>2002</v>
      </c>
      <c r="D46" s="18" t="s">
        <v>22</v>
      </c>
      <c r="E46" s="21" t="s">
        <v>35</v>
      </c>
      <c r="F46" s="21" t="s">
        <v>36</v>
      </c>
      <c r="G46" s="9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64">
        <v>75</v>
      </c>
      <c r="X46" s="83">
        <f t="shared" si="0"/>
        <v>0</v>
      </c>
      <c r="Y46" s="84">
        <f t="shared" si="1"/>
        <v>75</v>
      </c>
      <c r="Z46" s="85">
        <f t="shared" si="2"/>
        <v>0</v>
      </c>
    </row>
    <row r="47" spans="1:26" x14ac:dyDescent="0.3">
      <c r="A47" s="18">
        <v>45</v>
      </c>
      <c r="B47" s="21" t="s">
        <v>60</v>
      </c>
      <c r="C47" s="18">
        <v>1972</v>
      </c>
      <c r="D47" s="18">
        <v>2</v>
      </c>
      <c r="E47" s="21" t="s">
        <v>20</v>
      </c>
      <c r="F47" s="21"/>
      <c r="G47" s="96">
        <v>1500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64">
        <v>75</v>
      </c>
      <c r="X47" s="83">
        <f t="shared" si="0"/>
        <v>0</v>
      </c>
      <c r="Y47" s="84">
        <f t="shared" si="1"/>
        <v>75</v>
      </c>
      <c r="Z47" s="85">
        <f t="shared" si="2"/>
        <v>0</v>
      </c>
    </row>
    <row r="48" spans="1:26" x14ac:dyDescent="0.3">
      <c r="A48" s="18">
        <v>46</v>
      </c>
      <c r="B48" s="17" t="s">
        <v>439</v>
      </c>
      <c r="C48" s="18">
        <v>2010</v>
      </c>
      <c r="D48" s="18">
        <v>3</v>
      </c>
      <c r="E48" s="17" t="s">
        <v>20</v>
      </c>
      <c r="F48" s="17" t="s">
        <v>21</v>
      </c>
      <c r="G48" s="96">
        <v>1500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>
        <v>40</v>
      </c>
      <c r="T48" s="18"/>
      <c r="U48" s="18"/>
      <c r="V48" s="18"/>
      <c r="W48" s="64">
        <v>74</v>
      </c>
      <c r="X48" s="83">
        <f t="shared" si="0"/>
        <v>40</v>
      </c>
      <c r="Y48" s="84">
        <f t="shared" si="1"/>
        <v>74</v>
      </c>
      <c r="Z48" s="85">
        <f t="shared" si="2"/>
        <v>1</v>
      </c>
    </row>
    <row r="49" spans="1:26" x14ac:dyDescent="0.3">
      <c r="A49" s="18">
        <v>47</v>
      </c>
      <c r="B49" s="17" t="s">
        <v>560</v>
      </c>
      <c r="C49" s="18">
        <v>2013</v>
      </c>
      <c r="D49" s="18" t="s">
        <v>19</v>
      </c>
      <c r="E49" s="17" t="s">
        <v>20</v>
      </c>
      <c r="F49" s="17" t="s">
        <v>109</v>
      </c>
      <c r="G49" s="96"/>
      <c r="H49" s="18"/>
      <c r="I49" s="18"/>
      <c r="J49" s="18"/>
      <c r="K49" s="18"/>
      <c r="L49" s="18"/>
      <c r="M49" s="18"/>
      <c r="N49" s="18"/>
      <c r="O49" s="18"/>
      <c r="P49" s="18">
        <v>45</v>
      </c>
      <c r="Q49" s="18"/>
      <c r="R49" s="18"/>
      <c r="S49" s="18">
        <v>29</v>
      </c>
      <c r="T49" s="18"/>
      <c r="U49" s="18"/>
      <c r="V49" s="18"/>
      <c r="W49" s="64">
        <v>41</v>
      </c>
      <c r="X49" s="83">
        <f t="shared" si="0"/>
        <v>74</v>
      </c>
      <c r="Y49" s="84">
        <f t="shared" si="1"/>
        <v>74</v>
      </c>
      <c r="Z49" s="85">
        <f t="shared" si="2"/>
        <v>2</v>
      </c>
    </row>
    <row r="50" spans="1:26" x14ac:dyDescent="0.3">
      <c r="A50" s="18">
        <v>48</v>
      </c>
      <c r="B50" s="17" t="s">
        <v>198</v>
      </c>
      <c r="C50" s="18">
        <v>2007</v>
      </c>
      <c r="D50" s="18">
        <v>3</v>
      </c>
      <c r="E50" s="17" t="s">
        <v>35</v>
      </c>
      <c r="F50" s="17" t="s">
        <v>36</v>
      </c>
      <c r="G50" s="96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4">
        <v>70</v>
      </c>
      <c r="X50" s="83">
        <f t="shared" si="0"/>
        <v>0</v>
      </c>
      <c r="Y50" s="84">
        <f t="shared" si="1"/>
        <v>70</v>
      </c>
      <c r="Z50" s="85">
        <f t="shared" si="2"/>
        <v>0</v>
      </c>
    </row>
    <row r="51" spans="1:26" x14ac:dyDescent="0.3">
      <c r="A51" s="18">
        <v>49</v>
      </c>
      <c r="B51" s="17" t="s">
        <v>267</v>
      </c>
      <c r="C51" s="18">
        <v>2009</v>
      </c>
      <c r="D51" s="18">
        <v>3</v>
      </c>
      <c r="E51" s="17" t="s">
        <v>20</v>
      </c>
      <c r="F51" s="17" t="s">
        <v>109</v>
      </c>
      <c r="G51" s="96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64">
        <v>70</v>
      </c>
      <c r="X51" s="83">
        <f t="shared" si="0"/>
        <v>0</v>
      </c>
      <c r="Y51" s="84">
        <f t="shared" si="1"/>
        <v>70</v>
      </c>
      <c r="Z51" s="85">
        <f t="shared" si="2"/>
        <v>0</v>
      </c>
    </row>
    <row r="52" spans="1:26" x14ac:dyDescent="0.3">
      <c r="A52" s="18">
        <v>50</v>
      </c>
      <c r="B52" s="17" t="s">
        <v>357</v>
      </c>
      <c r="C52" s="18">
        <v>1966</v>
      </c>
      <c r="D52" s="18" t="s">
        <v>22</v>
      </c>
      <c r="E52" s="17" t="s">
        <v>20</v>
      </c>
      <c r="F52" s="17"/>
      <c r="G52" s="96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64">
        <v>70</v>
      </c>
      <c r="X52" s="83">
        <f t="shared" si="0"/>
        <v>0</v>
      </c>
      <c r="Y52" s="84">
        <f t="shared" si="1"/>
        <v>70</v>
      </c>
      <c r="Z52" s="85">
        <f t="shared" si="2"/>
        <v>0</v>
      </c>
    </row>
    <row r="53" spans="1:26" x14ac:dyDescent="0.3">
      <c r="A53" s="18">
        <v>51</v>
      </c>
      <c r="B53" s="17" t="s">
        <v>551</v>
      </c>
      <c r="C53" s="18">
        <v>2014</v>
      </c>
      <c r="D53" s="18" t="s">
        <v>28</v>
      </c>
      <c r="E53" s="17" t="s">
        <v>20</v>
      </c>
      <c r="F53" s="17" t="s">
        <v>109</v>
      </c>
      <c r="G53" s="96"/>
      <c r="H53" s="18"/>
      <c r="I53" s="18"/>
      <c r="J53" s="18"/>
      <c r="K53" s="18"/>
      <c r="L53" s="18"/>
      <c r="M53" s="18"/>
      <c r="N53" s="18"/>
      <c r="O53" s="18"/>
      <c r="P53" s="18">
        <v>21</v>
      </c>
      <c r="Q53" s="18"/>
      <c r="R53" s="18"/>
      <c r="S53" s="18"/>
      <c r="T53" s="18"/>
      <c r="U53" s="18">
        <v>40</v>
      </c>
      <c r="V53" s="18"/>
      <c r="W53" s="64">
        <v>68</v>
      </c>
      <c r="X53" s="83">
        <f t="shared" si="0"/>
        <v>61</v>
      </c>
      <c r="Y53" s="84">
        <f t="shared" si="1"/>
        <v>68</v>
      </c>
      <c r="Z53" s="85">
        <f t="shared" si="2"/>
        <v>2</v>
      </c>
    </row>
    <row r="54" spans="1:26" x14ac:dyDescent="0.3">
      <c r="A54" s="18">
        <v>52</v>
      </c>
      <c r="B54" s="17" t="s">
        <v>500</v>
      </c>
      <c r="C54" s="18">
        <v>2013</v>
      </c>
      <c r="D54" s="18" t="s">
        <v>19</v>
      </c>
      <c r="E54" s="17" t="s">
        <v>20</v>
      </c>
      <c r="F54" s="17" t="s">
        <v>476</v>
      </c>
      <c r="G54" s="96">
        <v>1500</v>
      </c>
      <c r="H54" s="18"/>
      <c r="I54" s="18"/>
      <c r="J54" s="18"/>
      <c r="K54" s="18"/>
      <c r="L54" s="18"/>
      <c r="M54" s="18"/>
      <c r="N54" s="18"/>
      <c r="O54" s="18"/>
      <c r="P54" s="18">
        <v>41</v>
      </c>
      <c r="Q54" s="18"/>
      <c r="R54" s="18"/>
      <c r="S54" s="18">
        <v>26</v>
      </c>
      <c r="T54" s="18"/>
      <c r="U54" s="18"/>
      <c r="V54" s="18"/>
      <c r="W54" s="64">
        <v>48</v>
      </c>
      <c r="X54" s="83">
        <f t="shared" si="0"/>
        <v>67</v>
      </c>
      <c r="Y54" s="84">
        <f t="shared" si="1"/>
        <v>67</v>
      </c>
      <c r="Z54" s="85">
        <f t="shared" si="2"/>
        <v>2</v>
      </c>
    </row>
    <row r="55" spans="1:26" x14ac:dyDescent="0.3">
      <c r="A55" s="18">
        <v>53</v>
      </c>
      <c r="B55" s="17" t="s">
        <v>557</v>
      </c>
      <c r="C55" s="18">
        <v>2011</v>
      </c>
      <c r="D55" s="18" t="s">
        <v>19</v>
      </c>
      <c r="E55" s="17" t="s">
        <v>20</v>
      </c>
      <c r="F55" s="17" t="s">
        <v>21</v>
      </c>
      <c r="G55" s="96">
        <v>1500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>
        <v>25</v>
      </c>
      <c r="T55" s="18"/>
      <c r="U55" s="18"/>
      <c r="V55" s="18"/>
      <c r="W55" s="64">
        <v>66</v>
      </c>
      <c r="X55" s="83">
        <f t="shared" si="0"/>
        <v>25</v>
      </c>
      <c r="Y55" s="84">
        <f t="shared" si="1"/>
        <v>66</v>
      </c>
      <c r="Z55" s="85">
        <f t="shared" si="2"/>
        <v>1</v>
      </c>
    </row>
    <row r="56" spans="1:26" x14ac:dyDescent="0.3">
      <c r="A56" s="18">
        <v>54</v>
      </c>
      <c r="B56" s="21" t="s">
        <v>84</v>
      </c>
      <c r="C56" s="18">
        <v>1996</v>
      </c>
      <c r="D56" s="18">
        <v>1</v>
      </c>
      <c r="E56" s="21" t="s">
        <v>20</v>
      </c>
      <c r="F56" s="21" t="s">
        <v>33</v>
      </c>
      <c r="G56" s="96"/>
      <c r="H56" s="3"/>
      <c r="I56" s="3"/>
      <c r="J56" s="3">
        <v>65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64">
        <v>0</v>
      </c>
      <c r="X56" s="83">
        <f t="shared" si="0"/>
        <v>65</v>
      </c>
      <c r="Y56" s="84">
        <f t="shared" si="1"/>
        <v>65</v>
      </c>
      <c r="Z56" s="85">
        <f t="shared" si="2"/>
        <v>1</v>
      </c>
    </row>
    <row r="57" spans="1:26" x14ac:dyDescent="0.3">
      <c r="A57" s="18">
        <v>55</v>
      </c>
      <c r="B57" s="17" t="s">
        <v>258</v>
      </c>
      <c r="C57" s="18">
        <v>2009</v>
      </c>
      <c r="D57" s="18">
        <v>3</v>
      </c>
      <c r="E57" s="17" t="s">
        <v>20</v>
      </c>
      <c r="F57" s="17" t="s">
        <v>21</v>
      </c>
      <c r="G57" s="96">
        <v>1500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64">
        <v>58</v>
      </c>
      <c r="X57" s="83">
        <f t="shared" si="0"/>
        <v>0</v>
      </c>
      <c r="Y57" s="84">
        <f t="shared" si="1"/>
        <v>58</v>
      </c>
      <c r="Z57" s="85">
        <f t="shared" si="2"/>
        <v>0</v>
      </c>
    </row>
    <row r="58" spans="1:26" x14ac:dyDescent="0.3">
      <c r="A58" s="18">
        <v>56</v>
      </c>
      <c r="B58" s="21" t="s">
        <v>62</v>
      </c>
      <c r="C58" s="18">
        <v>1985</v>
      </c>
      <c r="D58" s="18">
        <v>1</v>
      </c>
      <c r="E58" s="21" t="s">
        <v>20</v>
      </c>
      <c r="F58" s="21"/>
      <c r="G58" s="9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64">
        <v>57</v>
      </c>
      <c r="X58" s="83">
        <f t="shared" si="0"/>
        <v>0</v>
      </c>
      <c r="Y58" s="84">
        <f t="shared" si="1"/>
        <v>57</v>
      </c>
      <c r="Z58" s="85">
        <f t="shared" si="2"/>
        <v>0</v>
      </c>
    </row>
    <row r="59" spans="1:26" x14ac:dyDescent="0.3">
      <c r="A59" s="18">
        <v>57</v>
      </c>
      <c r="B59" s="17" t="s">
        <v>649</v>
      </c>
      <c r="C59" s="18"/>
      <c r="D59" s="18"/>
      <c r="E59" s="17" t="s">
        <v>20</v>
      </c>
      <c r="F59" s="17"/>
      <c r="G59" s="96">
        <v>1500</v>
      </c>
      <c r="H59" s="18">
        <v>57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64">
        <v>0</v>
      </c>
      <c r="X59" s="83">
        <f t="shared" si="0"/>
        <v>57</v>
      </c>
      <c r="Y59" s="84">
        <f t="shared" si="1"/>
        <v>57</v>
      </c>
      <c r="Z59" s="85">
        <f t="shared" si="2"/>
        <v>1</v>
      </c>
    </row>
    <row r="60" spans="1:26" x14ac:dyDescent="0.3">
      <c r="A60" s="18">
        <v>58</v>
      </c>
      <c r="B60" s="17" t="s">
        <v>202</v>
      </c>
      <c r="C60" s="18">
        <v>2010</v>
      </c>
      <c r="D60" s="18" t="s">
        <v>19</v>
      </c>
      <c r="E60" s="17" t="s">
        <v>35</v>
      </c>
      <c r="F60" s="17" t="s">
        <v>36</v>
      </c>
      <c r="G60" s="96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4">
        <v>56</v>
      </c>
      <c r="X60" s="83">
        <f t="shared" si="0"/>
        <v>0</v>
      </c>
      <c r="Y60" s="84">
        <f t="shared" si="1"/>
        <v>56</v>
      </c>
      <c r="Z60" s="85">
        <f t="shared" si="2"/>
        <v>0</v>
      </c>
    </row>
    <row r="61" spans="1:26" x14ac:dyDescent="0.3">
      <c r="A61" s="18">
        <v>59</v>
      </c>
      <c r="B61" s="21" t="s">
        <v>88</v>
      </c>
      <c r="C61" s="18">
        <v>2004</v>
      </c>
      <c r="D61" s="18">
        <v>1</v>
      </c>
      <c r="E61" s="21" t="s">
        <v>20</v>
      </c>
      <c r="F61" s="21" t="s">
        <v>21</v>
      </c>
      <c r="G61" s="9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64">
        <v>51</v>
      </c>
      <c r="X61" s="83">
        <f t="shared" si="0"/>
        <v>0</v>
      </c>
      <c r="Y61" s="84">
        <f t="shared" si="1"/>
        <v>51</v>
      </c>
      <c r="Z61" s="85">
        <f t="shared" si="2"/>
        <v>0</v>
      </c>
    </row>
    <row r="62" spans="1:26" x14ac:dyDescent="0.3">
      <c r="A62" s="18">
        <v>60</v>
      </c>
      <c r="B62" s="17" t="s">
        <v>440</v>
      </c>
      <c r="C62" s="18">
        <v>2011</v>
      </c>
      <c r="D62" s="18" t="s">
        <v>19</v>
      </c>
      <c r="E62" s="17" t="s">
        <v>20</v>
      </c>
      <c r="F62" s="17" t="s">
        <v>141</v>
      </c>
      <c r="G62" s="96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>
        <v>24</v>
      </c>
      <c r="T62" s="18"/>
      <c r="U62" s="18"/>
      <c r="V62" s="18"/>
      <c r="W62" s="64">
        <v>50</v>
      </c>
      <c r="X62" s="83">
        <f t="shared" si="0"/>
        <v>24</v>
      </c>
      <c r="Y62" s="84">
        <f t="shared" si="1"/>
        <v>50</v>
      </c>
      <c r="Z62" s="85">
        <f t="shared" si="2"/>
        <v>1</v>
      </c>
    </row>
    <row r="63" spans="1:26" x14ac:dyDescent="0.3">
      <c r="A63" s="18">
        <v>61</v>
      </c>
      <c r="B63" s="17" t="s">
        <v>550</v>
      </c>
      <c r="C63" s="18">
        <v>2013</v>
      </c>
      <c r="D63" s="18" t="s">
        <v>19</v>
      </c>
      <c r="E63" s="17" t="s">
        <v>20</v>
      </c>
      <c r="F63" s="17" t="s">
        <v>540</v>
      </c>
      <c r="G63" s="96">
        <v>1500</v>
      </c>
      <c r="H63" s="18"/>
      <c r="I63" s="18"/>
      <c r="J63" s="18"/>
      <c r="K63" s="18"/>
      <c r="L63" s="18"/>
      <c r="M63" s="18"/>
      <c r="N63" s="18"/>
      <c r="O63" s="18"/>
      <c r="P63" s="18">
        <v>23</v>
      </c>
      <c r="Q63" s="18"/>
      <c r="R63" s="18"/>
      <c r="S63" s="18">
        <v>27</v>
      </c>
      <c r="T63" s="18"/>
      <c r="U63" s="18"/>
      <c r="V63" s="18"/>
      <c r="W63" s="64">
        <v>37</v>
      </c>
      <c r="X63" s="83">
        <f t="shared" si="0"/>
        <v>50</v>
      </c>
      <c r="Y63" s="84">
        <f t="shared" si="1"/>
        <v>50</v>
      </c>
      <c r="Z63" s="85">
        <f t="shared" si="2"/>
        <v>2</v>
      </c>
    </row>
    <row r="64" spans="1:26" x14ac:dyDescent="0.3">
      <c r="A64" s="18">
        <v>62</v>
      </c>
      <c r="B64" s="21" t="s">
        <v>105</v>
      </c>
      <c r="C64" s="18">
        <v>1995</v>
      </c>
      <c r="D64" s="18">
        <v>1</v>
      </c>
      <c r="E64" s="21" t="s">
        <v>20</v>
      </c>
      <c r="F64" s="21" t="s">
        <v>33</v>
      </c>
      <c r="G64" s="96"/>
      <c r="H64" s="3"/>
      <c r="I64" s="3"/>
      <c r="J64" s="3">
        <v>50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64">
        <v>0</v>
      </c>
      <c r="X64" s="83">
        <f t="shared" si="0"/>
        <v>50</v>
      </c>
      <c r="Y64" s="84">
        <f t="shared" si="1"/>
        <v>50</v>
      </c>
      <c r="Z64" s="85">
        <f t="shared" si="2"/>
        <v>1</v>
      </c>
    </row>
    <row r="65" spans="1:26" x14ac:dyDescent="0.3">
      <c r="A65" s="18">
        <v>63</v>
      </c>
      <c r="B65" s="17" t="s">
        <v>195</v>
      </c>
      <c r="C65" s="18">
        <v>2008</v>
      </c>
      <c r="D65" s="18" t="s">
        <v>19</v>
      </c>
      <c r="E65" s="17" t="s">
        <v>35</v>
      </c>
      <c r="F65" s="17" t="s">
        <v>193</v>
      </c>
      <c r="G65" s="96"/>
      <c r="H65" s="18"/>
      <c r="I65" s="18"/>
      <c r="J65" s="18"/>
      <c r="K65" s="18"/>
      <c r="L65" s="18"/>
      <c r="M65" s="18">
        <v>49</v>
      </c>
      <c r="N65" s="18"/>
      <c r="O65" s="18"/>
      <c r="P65" s="18"/>
      <c r="Q65" s="18"/>
      <c r="R65" s="18"/>
      <c r="S65" s="18"/>
      <c r="T65" s="18"/>
      <c r="U65" s="18"/>
      <c r="V65" s="18"/>
      <c r="W65" s="64">
        <v>0</v>
      </c>
      <c r="X65" s="83">
        <f t="shared" si="0"/>
        <v>49</v>
      </c>
      <c r="Y65" s="84">
        <f t="shared" si="1"/>
        <v>49</v>
      </c>
      <c r="Z65" s="85">
        <f t="shared" si="2"/>
        <v>1</v>
      </c>
    </row>
    <row r="66" spans="1:26" x14ac:dyDescent="0.3">
      <c r="A66" s="18">
        <v>64</v>
      </c>
      <c r="B66" s="17" t="s">
        <v>459</v>
      </c>
      <c r="C66" s="18">
        <v>2009</v>
      </c>
      <c r="D66" s="18">
        <v>2</v>
      </c>
      <c r="E66" s="17" t="s">
        <v>20</v>
      </c>
      <c r="F66" s="17" t="s">
        <v>21</v>
      </c>
      <c r="G66" s="96">
        <v>1500</v>
      </c>
      <c r="H66" s="18"/>
      <c r="I66" s="18"/>
      <c r="J66" s="18"/>
      <c r="K66" s="18"/>
      <c r="L66" s="18"/>
      <c r="M66" s="18">
        <v>48</v>
      </c>
      <c r="N66" s="18"/>
      <c r="O66" s="18"/>
      <c r="P66" s="18"/>
      <c r="Q66" s="18"/>
      <c r="R66" s="18"/>
      <c r="S66" s="18"/>
      <c r="T66" s="18"/>
      <c r="U66" s="18"/>
      <c r="V66" s="18"/>
      <c r="W66" s="64">
        <v>27</v>
      </c>
      <c r="X66" s="83">
        <f t="shared" si="0"/>
        <v>48</v>
      </c>
      <c r="Y66" s="84">
        <f t="shared" si="1"/>
        <v>48</v>
      </c>
      <c r="Z66" s="85">
        <f t="shared" si="2"/>
        <v>1</v>
      </c>
    </row>
    <row r="67" spans="1:26" x14ac:dyDescent="0.3">
      <c r="A67" s="18">
        <v>65</v>
      </c>
      <c r="B67" s="17" t="s">
        <v>509</v>
      </c>
      <c r="C67" s="18">
        <v>2012</v>
      </c>
      <c r="D67" s="18" t="s">
        <v>19</v>
      </c>
      <c r="E67" s="17" t="s">
        <v>20</v>
      </c>
      <c r="F67" s="17" t="s">
        <v>476</v>
      </c>
      <c r="G67" s="96"/>
      <c r="H67" s="18"/>
      <c r="I67" s="18"/>
      <c r="J67" s="18"/>
      <c r="K67" s="18"/>
      <c r="L67" s="18"/>
      <c r="M67" s="18"/>
      <c r="N67" s="18"/>
      <c r="O67" s="18"/>
      <c r="P67" s="18">
        <v>25</v>
      </c>
      <c r="Q67" s="18"/>
      <c r="R67" s="18"/>
      <c r="S67" s="18">
        <v>22</v>
      </c>
      <c r="T67" s="18"/>
      <c r="U67" s="18"/>
      <c r="V67" s="18"/>
      <c r="W67" s="64">
        <v>14</v>
      </c>
      <c r="X67" s="83">
        <f t="shared" ref="X67:X130" si="3">IF(COUNT(H67:V67)&gt;2,LARGE(H67:V67,1)+LARGE(H67:V67,2),SUM(H67:V67))</f>
        <v>47</v>
      </c>
      <c r="Y67" s="84">
        <f t="shared" ref="Y67:Y130" si="4">IF(X67&gt;W67,X67,W67)</f>
        <v>47</v>
      </c>
      <c r="Z67" s="85">
        <f t="shared" ref="Z67:Z130" si="5">COUNT(H67:V67)</f>
        <v>2</v>
      </c>
    </row>
    <row r="68" spans="1:26" x14ac:dyDescent="0.3">
      <c r="A68" s="18">
        <v>66</v>
      </c>
      <c r="B68" s="17" t="s">
        <v>552</v>
      </c>
      <c r="C68" s="18">
        <v>2012</v>
      </c>
      <c r="D68" s="18" t="s">
        <v>115</v>
      </c>
      <c r="E68" s="17" t="s">
        <v>20</v>
      </c>
      <c r="F68" s="17" t="s">
        <v>109</v>
      </c>
      <c r="G68" s="96"/>
      <c r="H68" s="18"/>
      <c r="I68" s="18"/>
      <c r="J68" s="18"/>
      <c r="K68" s="18"/>
      <c r="L68" s="18"/>
      <c r="M68" s="18"/>
      <c r="N68" s="18"/>
      <c r="O68" s="18"/>
      <c r="P68" s="18">
        <v>23</v>
      </c>
      <c r="Q68" s="18"/>
      <c r="R68" s="18"/>
      <c r="S68" s="18">
        <v>23</v>
      </c>
      <c r="T68" s="18"/>
      <c r="U68" s="18"/>
      <c r="V68" s="18"/>
      <c r="W68" s="64">
        <v>12</v>
      </c>
      <c r="X68" s="83">
        <f t="shared" si="3"/>
        <v>46</v>
      </c>
      <c r="Y68" s="84">
        <f t="shared" si="4"/>
        <v>46</v>
      </c>
      <c r="Z68" s="85">
        <f t="shared" si="5"/>
        <v>2</v>
      </c>
    </row>
    <row r="69" spans="1:26" x14ac:dyDescent="0.3">
      <c r="A69" s="18">
        <v>67</v>
      </c>
      <c r="B69" s="21" t="s">
        <v>87</v>
      </c>
      <c r="C69" s="18">
        <v>2005</v>
      </c>
      <c r="D69" s="18" t="s">
        <v>22</v>
      </c>
      <c r="E69" s="21" t="s">
        <v>20</v>
      </c>
      <c r="F69" s="21" t="s">
        <v>21</v>
      </c>
      <c r="G69" s="9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64">
        <v>45</v>
      </c>
      <c r="X69" s="83">
        <f t="shared" si="3"/>
        <v>0</v>
      </c>
      <c r="Y69" s="84">
        <f t="shared" si="4"/>
        <v>45</v>
      </c>
      <c r="Z69" s="85">
        <f t="shared" si="5"/>
        <v>0</v>
      </c>
    </row>
    <row r="70" spans="1:26" x14ac:dyDescent="0.3">
      <c r="A70" s="18">
        <v>68</v>
      </c>
      <c r="B70" s="17" t="s">
        <v>655</v>
      </c>
      <c r="C70" s="18">
        <v>2008</v>
      </c>
      <c r="D70" s="18" t="s">
        <v>651</v>
      </c>
      <c r="E70" s="17" t="s">
        <v>652</v>
      </c>
      <c r="F70" s="17" t="s">
        <v>653</v>
      </c>
      <c r="G70" s="96">
        <v>1500</v>
      </c>
      <c r="H70" s="18"/>
      <c r="I70" s="18"/>
      <c r="J70" s="18"/>
      <c r="K70" s="18"/>
      <c r="L70" s="18"/>
      <c r="M70" s="18">
        <v>44</v>
      </c>
      <c r="N70" s="18"/>
      <c r="O70" s="18"/>
      <c r="P70" s="18"/>
      <c r="Q70" s="18"/>
      <c r="R70" s="18"/>
      <c r="S70" s="18"/>
      <c r="T70" s="18"/>
      <c r="U70" s="18"/>
      <c r="V70" s="18"/>
      <c r="W70" s="64">
        <v>0</v>
      </c>
      <c r="X70" s="83">
        <f t="shared" si="3"/>
        <v>44</v>
      </c>
      <c r="Y70" s="84">
        <f t="shared" si="4"/>
        <v>44</v>
      </c>
      <c r="Z70" s="85">
        <f t="shared" si="5"/>
        <v>1</v>
      </c>
    </row>
    <row r="71" spans="1:26" x14ac:dyDescent="0.3">
      <c r="A71" s="18">
        <v>69</v>
      </c>
      <c r="B71" s="17" t="s">
        <v>616</v>
      </c>
      <c r="C71" s="18">
        <v>2012</v>
      </c>
      <c r="D71" s="18" t="s">
        <v>115</v>
      </c>
      <c r="E71" s="17" t="s">
        <v>20</v>
      </c>
      <c r="F71" s="17" t="s">
        <v>580</v>
      </c>
      <c r="G71" s="96"/>
      <c r="H71" s="18"/>
      <c r="I71" s="18"/>
      <c r="J71" s="18"/>
      <c r="K71" s="18"/>
      <c r="L71" s="18"/>
      <c r="M71" s="18"/>
      <c r="N71" s="18"/>
      <c r="O71" s="18"/>
      <c r="P71" s="18">
        <v>20</v>
      </c>
      <c r="Q71" s="18"/>
      <c r="R71" s="18"/>
      <c r="S71" s="18"/>
      <c r="T71" s="18"/>
      <c r="U71" s="18"/>
      <c r="V71" s="18"/>
      <c r="W71" s="64">
        <v>43</v>
      </c>
      <c r="X71" s="83">
        <f t="shared" si="3"/>
        <v>20</v>
      </c>
      <c r="Y71" s="84">
        <f t="shared" si="4"/>
        <v>43</v>
      </c>
      <c r="Z71" s="85">
        <f t="shared" si="5"/>
        <v>1</v>
      </c>
    </row>
    <row r="72" spans="1:26" x14ac:dyDescent="0.3">
      <c r="A72" s="18">
        <v>70</v>
      </c>
      <c r="B72" s="17" t="s">
        <v>661</v>
      </c>
      <c r="C72" s="18">
        <v>2014</v>
      </c>
      <c r="D72" s="18" t="s">
        <v>19</v>
      </c>
      <c r="E72" s="17" t="s">
        <v>20</v>
      </c>
      <c r="F72" s="17" t="s">
        <v>474</v>
      </c>
      <c r="G72" s="18"/>
      <c r="H72" s="18"/>
      <c r="I72" s="18"/>
      <c r="J72" s="18"/>
      <c r="K72" s="18"/>
      <c r="L72" s="18"/>
      <c r="M72" s="18"/>
      <c r="N72" s="18"/>
      <c r="O72" s="18"/>
      <c r="P72" s="18">
        <v>22</v>
      </c>
      <c r="Q72" s="18"/>
      <c r="R72" s="18"/>
      <c r="S72" s="18"/>
      <c r="T72" s="18"/>
      <c r="U72" s="18">
        <v>20</v>
      </c>
      <c r="V72" s="18"/>
      <c r="W72" s="64">
        <v>0</v>
      </c>
      <c r="X72" s="83">
        <f t="shared" si="3"/>
        <v>42</v>
      </c>
      <c r="Y72" s="84">
        <f t="shared" si="4"/>
        <v>42</v>
      </c>
      <c r="Z72" s="85">
        <f t="shared" si="5"/>
        <v>2</v>
      </c>
    </row>
    <row r="73" spans="1:26" x14ac:dyDescent="0.3">
      <c r="A73" s="18">
        <v>71</v>
      </c>
      <c r="B73" s="17" t="s">
        <v>647</v>
      </c>
      <c r="C73" s="18">
        <v>2014</v>
      </c>
      <c r="D73" s="18" t="s">
        <v>19</v>
      </c>
      <c r="E73" s="17" t="s">
        <v>20</v>
      </c>
      <c r="F73" s="17" t="s">
        <v>540</v>
      </c>
      <c r="G73" s="96"/>
      <c r="H73" s="18"/>
      <c r="I73" s="18"/>
      <c r="J73" s="18"/>
      <c r="K73" s="18"/>
      <c r="L73" s="18"/>
      <c r="M73" s="18"/>
      <c r="N73" s="18"/>
      <c r="O73" s="18"/>
      <c r="P73" s="18">
        <v>17</v>
      </c>
      <c r="Q73" s="18"/>
      <c r="R73" s="18"/>
      <c r="S73" s="18"/>
      <c r="T73" s="18"/>
      <c r="U73" s="18">
        <v>20</v>
      </c>
      <c r="V73" s="18"/>
      <c r="W73" s="64">
        <v>12</v>
      </c>
      <c r="X73" s="83">
        <f t="shared" si="3"/>
        <v>37</v>
      </c>
      <c r="Y73" s="84">
        <f t="shared" si="4"/>
        <v>37</v>
      </c>
      <c r="Z73" s="85">
        <f t="shared" si="5"/>
        <v>2</v>
      </c>
    </row>
    <row r="74" spans="1:26" x14ac:dyDescent="0.3">
      <c r="A74" s="18">
        <v>72</v>
      </c>
      <c r="B74" s="17" t="s">
        <v>617</v>
      </c>
      <c r="C74" s="18">
        <v>2012</v>
      </c>
      <c r="D74" s="18" t="s">
        <v>115</v>
      </c>
      <c r="E74" s="17" t="s">
        <v>20</v>
      </c>
      <c r="F74" s="17" t="s">
        <v>580</v>
      </c>
      <c r="G74" s="96"/>
      <c r="H74" s="18"/>
      <c r="I74" s="18"/>
      <c r="J74" s="18"/>
      <c r="K74" s="18"/>
      <c r="L74" s="18"/>
      <c r="M74" s="18"/>
      <c r="N74" s="18"/>
      <c r="O74" s="18"/>
      <c r="P74" s="18">
        <v>36</v>
      </c>
      <c r="Q74" s="18"/>
      <c r="R74" s="18"/>
      <c r="S74" s="18"/>
      <c r="T74" s="18"/>
      <c r="U74" s="18"/>
      <c r="V74" s="18"/>
      <c r="W74" s="64">
        <v>36</v>
      </c>
      <c r="X74" s="83">
        <f t="shared" si="3"/>
        <v>36</v>
      </c>
      <c r="Y74" s="84">
        <f t="shared" si="4"/>
        <v>36</v>
      </c>
      <c r="Z74" s="85">
        <f t="shared" si="5"/>
        <v>1</v>
      </c>
    </row>
    <row r="75" spans="1:26" x14ac:dyDescent="0.3">
      <c r="A75" s="18">
        <v>73</v>
      </c>
      <c r="B75" s="17" t="s">
        <v>656</v>
      </c>
      <c r="C75" s="18">
        <v>2012</v>
      </c>
      <c r="D75" s="18" t="s">
        <v>19</v>
      </c>
      <c r="E75" s="17" t="s">
        <v>20</v>
      </c>
      <c r="F75" s="17" t="s">
        <v>247</v>
      </c>
      <c r="G75" s="18"/>
      <c r="H75" s="18"/>
      <c r="I75" s="18"/>
      <c r="J75" s="18"/>
      <c r="K75" s="18"/>
      <c r="L75" s="18"/>
      <c r="M75" s="18"/>
      <c r="N75" s="18"/>
      <c r="O75" s="18"/>
      <c r="P75" s="18">
        <v>36</v>
      </c>
      <c r="Q75" s="18"/>
      <c r="R75" s="18"/>
      <c r="S75" s="18"/>
      <c r="T75" s="18"/>
      <c r="U75" s="18"/>
      <c r="V75" s="18"/>
      <c r="W75" s="64">
        <v>0</v>
      </c>
      <c r="X75" s="83">
        <f t="shared" si="3"/>
        <v>36</v>
      </c>
      <c r="Y75" s="84">
        <f t="shared" si="4"/>
        <v>36</v>
      </c>
      <c r="Z75" s="85">
        <f t="shared" si="5"/>
        <v>1</v>
      </c>
    </row>
    <row r="76" spans="1:26" x14ac:dyDescent="0.3">
      <c r="A76" s="18">
        <v>74</v>
      </c>
      <c r="B76" s="17" t="s">
        <v>515</v>
      </c>
      <c r="C76" s="18">
        <v>2008</v>
      </c>
      <c r="D76" s="18" t="s">
        <v>19</v>
      </c>
      <c r="E76" s="17" t="s">
        <v>20</v>
      </c>
      <c r="F76" s="17" t="s">
        <v>482</v>
      </c>
      <c r="G76" s="96">
        <v>1500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64">
        <v>33</v>
      </c>
      <c r="X76" s="83">
        <f t="shared" si="3"/>
        <v>0</v>
      </c>
      <c r="Y76" s="84">
        <f t="shared" si="4"/>
        <v>33</v>
      </c>
      <c r="Z76" s="85">
        <f t="shared" si="5"/>
        <v>0</v>
      </c>
    </row>
    <row r="77" spans="1:26" x14ac:dyDescent="0.3">
      <c r="A77" s="18">
        <v>75</v>
      </c>
      <c r="B77" s="17" t="s">
        <v>625</v>
      </c>
      <c r="C77" s="18">
        <v>2012</v>
      </c>
      <c r="D77" s="18" t="s">
        <v>115</v>
      </c>
      <c r="E77" s="17" t="s">
        <v>20</v>
      </c>
      <c r="F77" s="17" t="s">
        <v>615</v>
      </c>
      <c r="G77" s="96">
        <v>1500</v>
      </c>
      <c r="H77" s="18"/>
      <c r="I77" s="18"/>
      <c r="J77" s="18"/>
      <c r="K77" s="18"/>
      <c r="L77" s="18"/>
      <c r="M77" s="18"/>
      <c r="N77" s="18"/>
      <c r="O77" s="18"/>
      <c r="P77" s="18">
        <v>19</v>
      </c>
      <c r="Q77" s="18"/>
      <c r="R77" s="18"/>
      <c r="S77" s="18">
        <v>13</v>
      </c>
      <c r="T77" s="18"/>
      <c r="U77" s="18"/>
      <c r="V77" s="18"/>
      <c r="W77" s="64">
        <v>10</v>
      </c>
      <c r="X77" s="83">
        <f t="shared" si="3"/>
        <v>32</v>
      </c>
      <c r="Y77" s="84">
        <f t="shared" si="4"/>
        <v>32</v>
      </c>
      <c r="Z77" s="85">
        <f t="shared" si="5"/>
        <v>2</v>
      </c>
    </row>
    <row r="78" spans="1:26" x14ac:dyDescent="0.3">
      <c r="A78" s="18">
        <v>76</v>
      </c>
      <c r="B78" s="17" t="s">
        <v>553</v>
      </c>
      <c r="C78" s="18">
        <v>2013</v>
      </c>
      <c r="D78" s="18" t="s">
        <v>115</v>
      </c>
      <c r="E78" s="17" t="s">
        <v>20</v>
      </c>
      <c r="F78" s="17" t="s">
        <v>109</v>
      </c>
      <c r="G78" s="96"/>
      <c r="H78" s="18"/>
      <c r="I78" s="18"/>
      <c r="J78" s="18"/>
      <c r="K78" s="18"/>
      <c r="L78" s="18"/>
      <c r="M78" s="18"/>
      <c r="N78" s="18"/>
      <c r="O78" s="18"/>
      <c r="P78" s="18">
        <v>26</v>
      </c>
      <c r="Q78" s="18"/>
      <c r="R78" s="18"/>
      <c r="S78" s="18"/>
      <c r="T78" s="18"/>
      <c r="U78" s="18"/>
      <c r="V78" s="18"/>
      <c r="W78" s="64">
        <v>30</v>
      </c>
      <c r="X78" s="83">
        <f t="shared" si="3"/>
        <v>26</v>
      </c>
      <c r="Y78" s="84">
        <f t="shared" si="4"/>
        <v>30</v>
      </c>
      <c r="Z78" s="85">
        <f t="shared" si="5"/>
        <v>1</v>
      </c>
    </row>
    <row r="79" spans="1:26" x14ac:dyDescent="0.3">
      <c r="A79" s="18">
        <v>77</v>
      </c>
      <c r="B79" s="17" t="s">
        <v>704</v>
      </c>
      <c r="C79" s="18">
        <v>2014</v>
      </c>
      <c r="D79" s="18" t="s">
        <v>19</v>
      </c>
      <c r="E79" s="17" t="s">
        <v>20</v>
      </c>
      <c r="F79" s="17" t="s">
        <v>583</v>
      </c>
      <c r="G79" s="96">
        <v>1500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>
        <v>30</v>
      </c>
      <c r="V79" s="18"/>
      <c r="W79" s="64">
        <v>23</v>
      </c>
      <c r="X79" s="83">
        <f t="shared" si="3"/>
        <v>30</v>
      </c>
      <c r="Y79" s="84">
        <f t="shared" si="4"/>
        <v>30</v>
      </c>
      <c r="Z79" s="85">
        <f t="shared" si="5"/>
        <v>1</v>
      </c>
    </row>
    <row r="80" spans="1:26" x14ac:dyDescent="0.3">
      <c r="A80" s="18">
        <v>78</v>
      </c>
      <c r="B80" s="17" t="s">
        <v>605</v>
      </c>
      <c r="C80" s="18">
        <v>2015</v>
      </c>
      <c r="D80" s="18" t="s">
        <v>19</v>
      </c>
      <c r="E80" s="17" t="s">
        <v>20</v>
      </c>
      <c r="F80" s="17" t="s">
        <v>583</v>
      </c>
      <c r="G80" s="96">
        <v>1500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>
        <v>28</v>
      </c>
      <c r="V80" s="18"/>
      <c r="W80" s="64">
        <v>14</v>
      </c>
      <c r="X80" s="83">
        <f t="shared" si="3"/>
        <v>28</v>
      </c>
      <c r="Y80" s="84">
        <f t="shared" si="4"/>
        <v>28</v>
      </c>
      <c r="Z80" s="85">
        <f t="shared" si="5"/>
        <v>1</v>
      </c>
    </row>
    <row r="81" spans="1:26" x14ac:dyDescent="0.3">
      <c r="A81" s="18">
        <v>79</v>
      </c>
      <c r="B81" s="17" t="s">
        <v>513</v>
      </c>
      <c r="C81" s="18">
        <v>2010</v>
      </c>
      <c r="D81" s="18" t="s">
        <v>19</v>
      </c>
      <c r="E81" s="17" t="s">
        <v>20</v>
      </c>
      <c r="F81" s="17" t="s">
        <v>247</v>
      </c>
      <c r="G81" s="96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64">
        <v>25</v>
      </c>
      <c r="X81" s="83">
        <f t="shared" si="3"/>
        <v>0</v>
      </c>
      <c r="Y81" s="84">
        <f t="shared" si="4"/>
        <v>25</v>
      </c>
      <c r="Z81" s="85">
        <f t="shared" si="5"/>
        <v>0</v>
      </c>
    </row>
    <row r="82" spans="1:26" x14ac:dyDescent="0.3">
      <c r="A82" s="18">
        <v>80</v>
      </c>
      <c r="B82" s="17" t="s">
        <v>609</v>
      </c>
      <c r="C82" s="18">
        <v>2014</v>
      </c>
      <c r="D82" s="18" t="s">
        <v>19</v>
      </c>
      <c r="E82" s="17" t="s">
        <v>20</v>
      </c>
      <c r="F82" s="17" t="s">
        <v>540</v>
      </c>
      <c r="G82" s="96">
        <v>1500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>
        <v>25</v>
      </c>
      <c r="V82" s="18"/>
      <c r="W82" s="64">
        <v>20</v>
      </c>
      <c r="X82" s="83">
        <f t="shared" si="3"/>
        <v>25</v>
      </c>
      <c r="Y82" s="84">
        <f t="shared" si="4"/>
        <v>25</v>
      </c>
      <c r="Z82" s="85">
        <f t="shared" si="5"/>
        <v>1</v>
      </c>
    </row>
    <row r="83" spans="1:26" x14ac:dyDescent="0.3">
      <c r="A83" s="18">
        <v>81</v>
      </c>
      <c r="B83" s="17" t="s">
        <v>614</v>
      </c>
      <c r="C83" s="18">
        <v>2014</v>
      </c>
      <c r="D83" s="18" t="s">
        <v>19</v>
      </c>
      <c r="E83" s="17" t="s">
        <v>20</v>
      </c>
      <c r="F83" s="17" t="s">
        <v>540</v>
      </c>
      <c r="G83" s="96">
        <v>1500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>
        <v>25</v>
      </c>
      <c r="V83" s="18"/>
      <c r="W83" s="64">
        <v>13</v>
      </c>
      <c r="X83" s="83">
        <f t="shared" si="3"/>
        <v>25</v>
      </c>
      <c r="Y83" s="84">
        <f t="shared" si="4"/>
        <v>25</v>
      </c>
      <c r="Z83" s="85">
        <f t="shared" si="5"/>
        <v>1</v>
      </c>
    </row>
    <row r="84" spans="1:26" x14ac:dyDescent="0.3">
      <c r="A84" s="18">
        <v>82</v>
      </c>
      <c r="B84" s="17" t="s">
        <v>503</v>
      </c>
      <c r="C84" s="18">
        <v>2012</v>
      </c>
      <c r="D84" s="18" t="s">
        <v>19</v>
      </c>
      <c r="E84" s="17" t="s">
        <v>20</v>
      </c>
      <c r="F84" s="17" t="s">
        <v>476</v>
      </c>
      <c r="G84" s="96">
        <v>1500</v>
      </c>
      <c r="H84" s="18"/>
      <c r="I84" s="18"/>
      <c r="J84" s="18"/>
      <c r="K84" s="18"/>
      <c r="L84" s="18"/>
      <c r="M84" s="18"/>
      <c r="N84" s="18"/>
      <c r="O84" s="18"/>
      <c r="P84" s="18">
        <v>24</v>
      </c>
      <c r="Q84" s="18"/>
      <c r="R84" s="18"/>
      <c r="S84" s="18"/>
      <c r="T84" s="18"/>
      <c r="U84" s="18"/>
      <c r="V84" s="18"/>
      <c r="W84" s="64">
        <v>17</v>
      </c>
      <c r="X84" s="83">
        <f t="shared" si="3"/>
        <v>24</v>
      </c>
      <c r="Y84" s="84">
        <f t="shared" si="4"/>
        <v>24</v>
      </c>
      <c r="Z84" s="85">
        <f t="shared" si="5"/>
        <v>1</v>
      </c>
    </row>
    <row r="85" spans="1:26" x14ac:dyDescent="0.3">
      <c r="A85" s="18">
        <v>83</v>
      </c>
      <c r="B85" s="17" t="s">
        <v>444</v>
      </c>
      <c r="C85" s="18">
        <v>2011</v>
      </c>
      <c r="D85" s="18" t="s">
        <v>19</v>
      </c>
      <c r="E85" s="17" t="s">
        <v>20</v>
      </c>
      <c r="F85" s="17" t="s">
        <v>141</v>
      </c>
      <c r="G85" s="9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>
        <v>14</v>
      </c>
      <c r="T85" s="18"/>
      <c r="U85" s="18"/>
      <c r="V85" s="18"/>
      <c r="W85" s="64">
        <v>23</v>
      </c>
      <c r="X85" s="83">
        <f t="shared" si="3"/>
        <v>14</v>
      </c>
      <c r="Y85" s="84">
        <f t="shared" si="4"/>
        <v>23</v>
      </c>
      <c r="Z85" s="85">
        <f t="shared" si="5"/>
        <v>1</v>
      </c>
    </row>
    <row r="86" spans="1:26" x14ac:dyDescent="0.3">
      <c r="A86" s="18">
        <v>84</v>
      </c>
      <c r="B86" s="17" t="s">
        <v>443</v>
      </c>
      <c r="C86" s="18">
        <v>2010</v>
      </c>
      <c r="D86" s="18" t="s">
        <v>19</v>
      </c>
      <c r="E86" s="17" t="s">
        <v>20</v>
      </c>
      <c r="F86" s="17" t="s">
        <v>59</v>
      </c>
      <c r="G86" s="96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>
        <v>12</v>
      </c>
      <c r="T86" s="18"/>
      <c r="U86" s="18"/>
      <c r="V86" s="18"/>
      <c r="W86" s="64">
        <v>20</v>
      </c>
      <c r="X86" s="83">
        <f t="shared" si="3"/>
        <v>12</v>
      </c>
      <c r="Y86" s="84">
        <f t="shared" si="4"/>
        <v>20</v>
      </c>
      <c r="Z86" s="85">
        <f t="shared" si="5"/>
        <v>1</v>
      </c>
    </row>
    <row r="87" spans="1:26" x14ac:dyDescent="0.3">
      <c r="A87" s="18">
        <v>85</v>
      </c>
      <c r="B87" s="17" t="s">
        <v>541</v>
      </c>
      <c r="C87" s="18">
        <v>2012</v>
      </c>
      <c r="D87" s="18" t="s">
        <v>115</v>
      </c>
      <c r="E87" s="17" t="s">
        <v>20</v>
      </c>
      <c r="F87" s="17" t="s">
        <v>109</v>
      </c>
      <c r="G87" s="96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>
        <v>20</v>
      </c>
      <c r="T87" s="18"/>
      <c r="U87" s="18"/>
      <c r="V87" s="18"/>
      <c r="W87" s="64">
        <v>7</v>
      </c>
      <c r="X87" s="83">
        <f t="shared" si="3"/>
        <v>20</v>
      </c>
      <c r="Y87" s="84">
        <f t="shared" si="4"/>
        <v>20</v>
      </c>
      <c r="Z87" s="85">
        <f t="shared" si="5"/>
        <v>1</v>
      </c>
    </row>
    <row r="88" spans="1:26" x14ac:dyDescent="0.3">
      <c r="A88" s="18">
        <v>86</v>
      </c>
      <c r="B88" s="17" t="s">
        <v>514</v>
      </c>
      <c r="C88" s="18">
        <v>2010</v>
      </c>
      <c r="D88" s="18" t="s">
        <v>19</v>
      </c>
      <c r="E88" s="17" t="s">
        <v>20</v>
      </c>
      <c r="F88" s="17" t="s">
        <v>247</v>
      </c>
      <c r="G88" s="96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>
        <v>10</v>
      </c>
      <c r="T88" s="18"/>
      <c r="U88" s="18"/>
      <c r="V88" s="18"/>
      <c r="W88" s="64">
        <v>19</v>
      </c>
      <c r="X88" s="83">
        <f t="shared" si="3"/>
        <v>10</v>
      </c>
      <c r="Y88" s="84">
        <f t="shared" si="4"/>
        <v>19</v>
      </c>
      <c r="Z88" s="85">
        <f t="shared" si="5"/>
        <v>1</v>
      </c>
    </row>
    <row r="89" spans="1:26" x14ac:dyDescent="0.3">
      <c r="A89" s="18">
        <v>87</v>
      </c>
      <c r="B89" s="17" t="s">
        <v>446</v>
      </c>
      <c r="C89" s="18">
        <v>2010</v>
      </c>
      <c r="D89" s="18" t="s">
        <v>19</v>
      </c>
      <c r="E89" s="17" t="s">
        <v>20</v>
      </c>
      <c r="F89" s="17" t="s">
        <v>21</v>
      </c>
      <c r="G89" s="96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64">
        <v>18</v>
      </c>
      <c r="X89" s="83">
        <f t="shared" si="3"/>
        <v>0</v>
      </c>
      <c r="Y89" s="84">
        <f t="shared" si="4"/>
        <v>18</v>
      </c>
      <c r="Z89" s="85">
        <f t="shared" si="5"/>
        <v>0</v>
      </c>
    </row>
    <row r="90" spans="1:26" x14ac:dyDescent="0.3">
      <c r="A90" s="18">
        <v>88</v>
      </c>
      <c r="B90" s="17" t="s">
        <v>549</v>
      </c>
      <c r="C90" s="18">
        <v>2012</v>
      </c>
      <c r="D90" s="18" t="s">
        <v>19</v>
      </c>
      <c r="E90" s="17" t="s">
        <v>20</v>
      </c>
      <c r="F90" s="17" t="s">
        <v>540</v>
      </c>
      <c r="G90" s="96"/>
      <c r="H90" s="18"/>
      <c r="I90" s="18"/>
      <c r="J90" s="18"/>
      <c r="K90" s="18"/>
      <c r="L90" s="18"/>
      <c r="M90" s="18"/>
      <c r="N90" s="18"/>
      <c r="O90" s="18"/>
      <c r="P90" s="18">
        <v>16</v>
      </c>
      <c r="Q90" s="18"/>
      <c r="R90" s="18"/>
      <c r="S90" s="18"/>
      <c r="T90" s="18"/>
      <c r="U90" s="18"/>
      <c r="V90" s="18"/>
      <c r="W90" s="64">
        <v>18</v>
      </c>
      <c r="X90" s="83">
        <f t="shared" si="3"/>
        <v>16</v>
      </c>
      <c r="Y90" s="84">
        <f t="shared" si="4"/>
        <v>18</v>
      </c>
      <c r="Z90" s="85">
        <f t="shared" si="5"/>
        <v>1</v>
      </c>
    </row>
    <row r="91" spans="1:26" x14ac:dyDescent="0.3">
      <c r="A91" s="18">
        <v>89</v>
      </c>
      <c r="B91" s="17" t="s">
        <v>657</v>
      </c>
      <c r="C91" s="18">
        <v>2013</v>
      </c>
      <c r="D91" s="18" t="s">
        <v>454</v>
      </c>
      <c r="E91" s="17" t="s">
        <v>20</v>
      </c>
      <c r="F91" s="17" t="s">
        <v>540</v>
      </c>
      <c r="G91" s="96">
        <v>1500</v>
      </c>
      <c r="H91" s="18"/>
      <c r="I91" s="18"/>
      <c r="J91" s="18"/>
      <c r="K91" s="18"/>
      <c r="L91" s="18"/>
      <c r="M91" s="18"/>
      <c r="N91" s="18"/>
      <c r="O91" s="18"/>
      <c r="P91" s="18">
        <v>18</v>
      </c>
      <c r="Q91" s="18"/>
      <c r="R91" s="18"/>
      <c r="S91" s="18"/>
      <c r="T91" s="18"/>
      <c r="U91" s="18"/>
      <c r="V91" s="18"/>
      <c r="W91" s="64">
        <v>0</v>
      </c>
      <c r="X91" s="83">
        <f t="shared" si="3"/>
        <v>18</v>
      </c>
      <c r="Y91" s="84">
        <f t="shared" si="4"/>
        <v>18</v>
      </c>
      <c r="Z91" s="85">
        <f t="shared" si="5"/>
        <v>1</v>
      </c>
    </row>
    <row r="92" spans="1:26" s="56" customFormat="1" x14ac:dyDescent="0.3">
      <c r="A92" s="18">
        <v>90</v>
      </c>
      <c r="B92" s="17" t="s">
        <v>620</v>
      </c>
      <c r="C92" s="18">
        <v>2009</v>
      </c>
      <c r="D92" s="18" t="s">
        <v>19</v>
      </c>
      <c r="E92" s="17" t="s">
        <v>20</v>
      </c>
      <c r="F92" s="17" t="s">
        <v>621</v>
      </c>
      <c r="G92" s="96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64">
        <v>17</v>
      </c>
      <c r="X92" s="83">
        <f t="shared" si="3"/>
        <v>0</v>
      </c>
      <c r="Y92" s="84">
        <f t="shared" si="4"/>
        <v>17</v>
      </c>
      <c r="Z92" s="85">
        <f t="shared" si="5"/>
        <v>0</v>
      </c>
    </row>
    <row r="93" spans="1:26" x14ac:dyDescent="0.3">
      <c r="A93" s="18">
        <v>91</v>
      </c>
      <c r="B93" s="17" t="s">
        <v>623</v>
      </c>
      <c r="C93" s="18">
        <v>2010</v>
      </c>
      <c r="D93" s="18" t="s">
        <v>19</v>
      </c>
      <c r="E93" s="17" t="s">
        <v>20</v>
      </c>
      <c r="F93" s="17" t="s">
        <v>621</v>
      </c>
      <c r="G93" s="96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>
        <v>10</v>
      </c>
      <c r="T93" s="18"/>
      <c r="U93" s="18"/>
      <c r="V93" s="18"/>
      <c r="W93" s="64">
        <v>16</v>
      </c>
      <c r="X93" s="83">
        <f t="shared" si="3"/>
        <v>10</v>
      </c>
      <c r="Y93" s="84">
        <f t="shared" si="4"/>
        <v>16</v>
      </c>
      <c r="Z93" s="85">
        <f t="shared" si="5"/>
        <v>1</v>
      </c>
    </row>
    <row r="94" spans="1:26" x14ac:dyDescent="0.3">
      <c r="A94" s="18">
        <v>92</v>
      </c>
      <c r="B94" s="17" t="s">
        <v>543</v>
      </c>
      <c r="C94" s="18">
        <v>2012</v>
      </c>
      <c r="D94" s="18" t="s">
        <v>115</v>
      </c>
      <c r="E94" s="17" t="s">
        <v>20</v>
      </c>
      <c r="F94" s="17" t="s">
        <v>109</v>
      </c>
      <c r="G94" s="96"/>
      <c r="H94" s="18"/>
      <c r="I94" s="18"/>
      <c r="J94" s="18"/>
      <c r="K94" s="18"/>
      <c r="L94" s="18"/>
      <c r="M94" s="18"/>
      <c r="N94" s="18"/>
      <c r="O94" s="18"/>
      <c r="P94" s="18">
        <v>8</v>
      </c>
      <c r="Q94" s="18"/>
      <c r="R94" s="18"/>
      <c r="S94" s="18"/>
      <c r="T94" s="18"/>
      <c r="U94" s="18"/>
      <c r="V94" s="18"/>
      <c r="W94" s="64">
        <v>15</v>
      </c>
      <c r="X94" s="83">
        <f t="shared" si="3"/>
        <v>8</v>
      </c>
      <c r="Y94" s="84">
        <f t="shared" si="4"/>
        <v>15</v>
      </c>
      <c r="Z94" s="85">
        <f t="shared" si="5"/>
        <v>1</v>
      </c>
    </row>
    <row r="95" spans="1:26" x14ac:dyDescent="0.3">
      <c r="A95" s="18">
        <v>93</v>
      </c>
      <c r="B95" s="17" t="s">
        <v>643</v>
      </c>
      <c r="C95" s="18">
        <v>2014</v>
      </c>
      <c r="D95" s="18" t="s">
        <v>19</v>
      </c>
      <c r="E95" s="17" t="s">
        <v>20</v>
      </c>
      <c r="F95" s="17" t="s">
        <v>633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>
        <v>15</v>
      </c>
      <c r="V95" s="18"/>
      <c r="W95" s="64">
        <v>0</v>
      </c>
      <c r="X95" s="83">
        <f t="shared" si="3"/>
        <v>15</v>
      </c>
      <c r="Y95" s="84">
        <f t="shared" si="4"/>
        <v>15</v>
      </c>
      <c r="Z95" s="85">
        <f t="shared" si="5"/>
        <v>1</v>
      </c>
    </row>
    <row r="96" spans="1:26" x14ac:dyDescent="0.3">
      <c r="A96" s="18">
        <v>94</v>
      </c>
      <c r="B96" s="17" t="s">
        <v>502</v>
      </c>
      <c r="C96" s="18">
        <v>2013</v>
      </c>
      <c r="D96" s="18" t="s">
        <v>19</v>
      </c>
      <c r="E96" s="17" t="s">
        <v>20</v>
      </c>
      <c r="F96" s="17" t="s">
        <v>482</v>
      </c>
      <c r="G96" s="96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64">
        <v>14</v>
      </c>
      <c r="X96" s="83">
        <f t="shared" si="3"/>
        <v>0</v>
      </c>
      <c r="Y96" s="84">
        <f t="shared" si="4"/>
        <v>14</v>
      </c>
      <c r="Z96" s="85">
        <f t="shared" si="5"/>
        <v>0</v>
      </c>
    </row>
    <row r="97" spans="1:26" x14ac:dyDescent="0.3">
      <c r="A97" s="18">
        <v>95</v>
      </c>
      <c r="B97" s="17" t="s">
        <v>626</v>
      </c>
      <c r="C97" s="18">
        <v>2012</v>
      </c>
      <c r="D97" s="18" t="s">
        <v>115</v>
      </c>
      <c r="E97" s="17" t="s">
        <v>20</v>
      </c>
      <c r="F97" s="17" t="s">
        <v>615</v>
      </c>
      <c r="G97" s="96"/>
      <c r="H97" s="18"/>
      <c r="I97" s="18"/>
      <c r="J97" s="18"/>
      <c r="K97" s="18"/>
      <c r="L97" s="18"/>
      <c r="M97" s="18"/>
      <c r="N97" s="18"/>
      <c r="O97" s="18"/>
      <c r="P97" s="18">
        <v>14</v>
      </c>
      <c r="Q97" s="18"/>
      <c r="R97" s="18"/>
      <c r="S97" s="18"/>
      <c r="T97" s="18"/>
      <c r="U97" s="18"/>
      <c r="V97" s="18"/>
      <c r="W97" s="64">
        <v>14</v>
      </c>
      <c r="X97" s="83">
        <f t="shared" si="3"/>
        <v>14</v>
      </c>
      <c r="Y97" s="84">
        <f t="shared" si="4"/>
        <v>14</v>
      </c>
      <c r="Z97" s="85">
        <f t="shared" si="5"/>
        <v>1</v>
      </c>
    </row>
    <row r="98" spans="1:26" x14ac:dyDescent="0.3">
      <c r="A98" s="18">
        <v>96</v>
      </c>
      <c r="B98" s="17" t="s">
        <v>611</v>
      </c>
      <c r="C98" s="18">
        <v>2015</v>
      </c>
      <c r="D98" s="18" t="s">
        <v>19</v>
      </c>
      <c r="E98" s="17" t="s">
        <v>20</v>
      </c>
      <c r="F98" s="17" t="s">
        <v>109</v>
      </c>
      <c r="G98" s="96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>
        <v>14</v>
      </c>
      <c r="V98" s="18"/>
      <c r="W98" s="64">
        <v>0</v>
      </c>
      <c r="X98" s="83">
        <f t="shared" si="3"/>
        <v>14</v>
      </c>
      <c r="Y98" s="84">
        <f t="shared" si="4"/>
        <v>14</v>
      </c>
      <c r="Z98" s="85">
        <f t="shared" si="5"/>
        <v>1</v>
      </c>
    </row>
    <row r="99" spans="1:26" x14ac:dyDescent="0.3">
      <c r="A99" s="18">
        <v>97</v>
      </c>
      <c r="B99" s="17" t="s">
        <v>705</v>
      </c>
      <c r="C99" s="18">
        <v>2016</v>
      </c>
      <c r="D99" s="18" t="s">
        <v>19</v>
      </c>
      <c r="E99" s="17" t="s">
        <v>20</v>
      </c>
      <c r="F99" s="17" t="s">
        <v>540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>
        <v>14</v>
      </c>
      <c r="V99" s="18"/>
      <c r="W99" s="64">
        <v>0</v>
      </c>
      <c r="X99" s="83">
        <f t="shared" si="3"/>
        <v>14</v>
      </c>
      <c r="Y99" s="84">
        <f t="shared" si="4"/>
        <v>14</v>
      </c>
      <c r="Z99" s="85">
        <f t="shared" si="5"/>
        <v>1</v>
      </c>
    </row>
    <row r="100" spans="1:26" x14ac:dyDescent="0.3">
      <c r="A100" s="18">
        <v>98</v>
      </c>
      <c r="B100" s="17" t="s">
        <v>542</v>
      </c>
      <c r="C100" s="18">
        <v>2013</v>
      </c>
      <c r="D100" s="18" t="s">
        <v>115</v>
      </c>
      <c r="E100" s="17" t="s">
        <v>20</v>
      </c>
      <c r="F100" s="17" t="s">
        <v>109</v>
      </c>
      <c r="G100" s="96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64">
        <v>13</v>
      </c>
      <c r="X100" s="83">
        <f t="shared" si="3"/>
        <v>0</v>
      </c>
      <c r="Y100" s="84">
        <f t="shared" si="4"/>
        <v>13</v>
      </c>
      <c r="Z100" s="85">
        <f t="shared" si="5"/>
        <v>0</v>
      </c>
    </row>
    <row r="101" spans="1:26" x14ac:dyDescent="0.3">
      <c r="A101" s="18">
        <v>99</v>
      </c>
      <c r="B101" s="17" t="s">
        <v>622</v>
      </c>
      <c r="C101" s="18">
        <v>2010</v>
      </c>
      <c r="D101" s="18" t="s">
        <v>19</v>
      </c>
      <c r="E101" s="17" t="s">
        <v>20</v>
      </c>
      <c r="F101" s="17" t="s">
        <v>580</v>
      </c>
      <c r="G101" s="96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>
        <v>10</v>
      </c>
      <c r="T101" s="18"/>
      <c r="U101" s="18"/>
      <c r="V101" s="18"/>
      <c r="W101" s="64">
        <v>13</v>
      </c>
      <c r="X101" s="83">
        <f t="shared" si="3"/>
        <v>10</v>
      </c>
      <c r="Y101" s="84">
        <f t="shared" si="4"/>
        <v>13</v>
      </c>
      <c r="Z101" s="85">
        <f t="shared" si="5"/>
        <v>1</v>
      </c>
    </row>
    <row r="102" spans="1:26" x14ac:dyDescent="0.3">
      <c r="A102" s="18">
        <v>100</v>
      </c>
      <c r="B102" s="17" t="s">
        <v>662</v>
      </c>
      <c r="C102" s="18">
        <v>2014</v>
      </c>
      <c r="D102" s="18" t="s">
        <v>19</v>
      </c>
      <c r="E102" s="17" t="s">
        <v>20</v>
      </c>
      <c r="F102" s="17" t="s">
        <v>109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>
        <v>13</v>
      </c>
      <c r="Q102" s="18"/>
      <c r="R102" s="18"/>
      <c r="S102" s="18"/>
      <c r="T102" s="18"/>
      <c r="U102" s="18"/>
      <c r="V102" s="18"/>
      <c r="W102" s="64">
        <v>0</v>
      </c>
      <c r="X102" s="83">
        <f t="shared" si="3"/>
        <v>13</v>
      </c>
      <c r="Y102" s="84">
        <f t="shared" si="4"/>
        <v>13</v>
      </c>
      <c r="Z102" s="85">
        <f t="shared" si="5"/>
        <v>1</v>
      </c>
    </row>
    <row r="103" spans="1:26" x14ac:dyDescent="0.3">
      <c r="A103" s="18">
        <v>101</v>
      </c>
      <c r="B103" s="17" t="s">
        <v>606</v>
      </c>
      <c r="C103" s="18">
        <v>2014</v>
      </c>
      <c r="D103" s="18" t="s">
        <v>19</v>
      </c>
      <c r="E103" s="17" t="s">
        <v>20</v>
      </c>
      <c r="F103" s="17" t="s">
        <v>540</v>
      </c>
      <c r="G103" s="96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>
        <v>13</v>
      </c>
      <c r="V103" s="18"/>
      <c r="W103" s="64">
        <v>8</v>
      </c>
      <c r="X103" s="83">
        <f t="shared" si="3"/>
        <v>13</v>
      </c>
      <c r="Y103" s="84">
        <f t="shared" si="4"/>
        <v>13</v>
      </c>
      <c r="Z103" s="85">
        <f t="shared" si="5"/>
        <v>1</v>
      </c>
    </row>
    <row r="104" spans="1:26" x14ac:dyDescent="0.3">
      <c r="A104" s="18">
        <v>102</v>
      </c>
      <c r="B104" s="17" t="s">
        <v>706</v>
      </c>
      <c r="C104" s="18">
        <v>2015</v>
      </c>
      <c r="D104" s="18" t="s">
        <v>19</v>
      </c>
      <c r="E104" s="17" t="s">
        <v>20</v>
      </c>
      <c r="F104" s="17" t="s">
        <v>540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>
        <v>13</v>
      </c>
      <c r="V104" s="18"/>
      <c r="W104" s="64">
        <v>0</v>
      </c>
      <c r="X104" s="83">
        <f t="shared" si="3"/>
        <v>13</v>
      </c>
      <c r="Y104" s="84">
        <f t="shared" si="4"/>
        <v>13</v>
      </c>
      <c r="Z104" s="85">
        <f t="shared" si="5"/>
        <v>1</v>
      </c>
    </row>
    <row r="105" spans="1:26" x14ac:dyDescent="0.3">
      <c r="A105" s="18">
        <v>103</v>
      </c>
      <c r="B105" s="17" t="s">
        <v>603</v>
      </c>
      <c r="C105" s="18">
        <v>2014</v>
      </c>
      <c r="D105" s="18" t="s">
        <v>115</v>
      </c>
      <c r="E105" s="17" t="s">
        <v>20</v>
      </c>
      <c r="F105" s="17" t="s">
        <v>580</v>
      </c>
      <c r="G105" s="96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64">
        <v>12</v>
      </c>
      <c r="X105" s="83">
        <f t="shared" si="3"/>
        <v>0</v>
      </c>
      <c r="Y105" s="84">
        <f t="shared" si="4"/>
        <v>12</v>
      </c>
      <c r="Z105" s="85">
        <f t="shared" si="5"/>
        <v>0</v>
      </c>
    </row>
    <row r="106" spans="1:26" x14ac:dyDescent="0.3">
      <c r="A106" s="18">
        <v>104</v>
      </c>
      <c r="B106" s="17" t="s">
        <v>610</v>
      </c>
      <c r="C106" s="18">
        <v>2015</v>
      </c>
      <c r="D106" s="18" t="s">
        <v>19</v>
      </c>
      <c r="E106" s="17" t="s">
        <v>20</v>
      </c>
      <c r="F106" s="17" t="s">
        <v>109</v>
      </c>
      <c r="G106" s="96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64">
        <v>12</v>
      </c>
      <c r="X106" s="83">
        <f t="shared" si="3"/>
        <v>0</v>
      </c>
      <c r="Y106" s="84">
        <f t="shared" si="4"/>
        <v>12</v>
      </c>
      <c r="Z106" s="85">
        <f t="shared" si="5"/>
        <v>0</v>
      </c>
    </row>
    <row r="107" spans="1:26" x14ac:dyDescent="0.3">
      <c r="A107" s="18">
        <v>105</v>
      </c>
      <c r="B107" s="17" t="s">
        <v>512</v>
      </c>
      <c r="C107" s="18">
        <v>2010</v>
      </c>
      <c r="D107" s="18" t="s">
        <v>19</v>
      </c>
      <c r="E107" s="17" t="s">
        <v>20</v>
      </c>
      <c r="F107" s="17" t="s">
        <v>476</v>
      </c>
      <c r="G107" s="96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64">
        <v>12</v>
      </c>
      <c r="X107" s="83">
        <f t="shared" si="3"/>
        <v>0</v>
      </c>
      <c r="Y107" s="84">
        <f t="shared" si="4"/>
        <v>12</v>
      </c>
      <c r="Z107" s="85">
        <f t="shared" si="5"/>
        <v>0</v>
      </c>
    </row>
    <row r="108" spans="1:26" x14ac:dyDescent="0.3">
      <c r="A108" s="18">
        <v>106</v>
      </c>
      <c r="B108" s="17" t="s">
        <v>666</v>
      </c>
      <c r="C108" s="18">
        <v>2014</v>
      </c>
      <c r="D108" s="18" t="s">
        <v>19</v>
      </c>
      <c r="E108" s="17" t="s">
        <v>20</v>
      </c>
      <c r="F108" s="17" t="s">
        <v>474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>
        <v>12</v>
      </c>
      <c r="Q108" s="18"/>
      <c r="R108" s="18"/>
      <c r="S108" s="18"/>
      <c r="T108" s="18"/>
      <c r="U108" s="18"/>
      <c r="V108" s="18"/>
      <c r="W108" s="64">
        <v>0</v>
      </c>
      <c r="X108" s="83">
        <f t="shared" si="3"/>
        <v>12</v>
      </c>
      <c r="Y108" s="84">
        <f t="shared" si="4"/>
        <v>12</v>
      </c>
      <c r="Z108" s="85">
        <f t="shared" si="5"/>
        <v>1</v>
      </c>
    </row>
    <row r="109" spans="1:26" x14ac:dyDescent="0.3">
      <c r="A109" s="18">
        <v>107</v>
      </c>
      <c r="B109" s="17" t="s">
        <v>707</v>
      </c>
      <c r="C109" s="18">
        <v>2016</v>
      </c>
      <c r="D109" s="18" t="s">
        <v>19</v>
      </c>
      <c r="E109" s="17" t="s">
        <v>20</v>
      </c>
      <c r="F109" s="17" t="s">
        <v>633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>
        <v>12</v>
      </c>
      <c r="V109" s="18"/>
      <c r="W109" s="64">
        <v>0</v>
      </c>
      <c r="X109" s="83">
        <f t="shared" si="3"/>
        <v>12</v>
      </c>
      <c r="Y109" s="84">
        <f t="shared" si="4"/>
        <v>12</v>
      </c>
      <c r="Z109" s="85">
        <f t="shared" si="5"/>
        <v>1</v>
      </c>
    </row>
    <row r="110" spans="1:26" x14ac:dyDescent="0.3">
      <c r="A110" s="18">
        <v>108</v>
      </c>
      <c r="B110" s="17" t="s">
        <v>708</v>
      </c>
      <c r="C110" s="18">
        <v>2014</v>
      </c>
      <c r="D110" s="18" t="s">
        <v>19</v>
      </c>
      <c r="E110" s="17" t="s">
        <v>20</v>
      </c>
      <c r="F110" s="17" t="s">
        <v>540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>
        <v>12</v>
      </c>
      <c r="V110" s="18"/>
      <c r="W110" s="64">
        <v>0</v>
      </c>
      <c r="X110" s="83">
        <f t="shared" si="3"/>
        <v>12</v>
      </c>
      <c r="Y110" s="84">
        <f t="shared" si="4"/>
        <v>12</v>
      </c>
      <c r="Z110" s="85">
        <f t="shared" si="5"/>
        <v>1</v>
      </c>
    </row>
    <row r="111" spans="1:26" x14ac:dyDescent="0.3">
      <c r="A111" s="18">
        <v>109</v>
      </c>
      <c r="B111" s="17" t="s">
        <v>505</v>
      </c>
      <c r="C111" s="18">
        <v>2013</v>
      </c>
      <c r="D111" s="18" t="s">
        <v>19</v>
      </c>
      <c r="E111" s="17" t="s">
        <v>20</v>
      </c>
      <c r="F111" s="17" t="s">
        <v>474</v>
      </c>
      <c r="G111" s="96"/>
      <c r="H111" s="18"/>
      <c r="I111" s="18"/>
      <c r="J111" s="18"/>
      <c r="K111" s="18"/>
      <c r="L111" s="18"/>
      <c r="M111" s="18"/>
      <c r="N111" s="18"/>
      <c r="O111" s="18"/>
      <c r="P111" s="18">
        <v>5</v>
      </c>
      <c r="Q111" s="18"/>
      <c r="R111" s="18"/>
      <c r="S111" s="18"/>
      <c r="T111" s="18"/>
      <c r="U111" s="18"/>
      <c r="V111" s="18"/>
      <c r="W111" s="64">
        <v>11</v>
      </c>
      <c r="X111" s="83">
        <f t="shared" si="3"/>
        <v>5</v>
      </c>
      <c r="Y111" s="84">
        <f t="shared" si="4"/>
        <v>11</v>
      </c>
      <c r="Z111" s="85">
        <f t="shared" si="5"/>
        <v>1</v>
      </c>
    </row>
    <row r="112" spans="1:26" x14ac:dyDescent="0.3">
      <c r="A112" s="18">
        <v>110</v>
      </c>
      <c r="B112" s="17" t="s">
        <v>648</v>
      </c>
      <c r="C112" s="18">
        <v>2014</v>
      </c>
      <c r="D112" s="18" t="s">
        <v>19</v>
      </c>
      <c r="E112" s="17" t="s">
        <v>20</v>
      </c>
      <c r="F112" s="17" t="s">
        <v>556</v>
      </c>
      <c r="G112" s="96">
        <v>1500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>
        <v>11</v>
      </c>
      <c r="V112" s="18"/>
      <c r="W112" s="64">
        <v>0</v>
      </c>
      <c r="X112" s="83">
        <f t="shared" si="3"/>
        <v>11</v>
      </c>
      <c r="Y112" s="84">
        <f t="shared" si="4"/>
        <v>11</v>
      </c>
      <c r="Z112" s="85">
        <f t="shared" si="5"/>
        <v>1</v>
      </c>
    </row>
    <row r="113" spans="1:26" x14ac:dyDescent="0.3">
      <c r="A113" s="18">
        <v>111</v>
      </c>
      <c r="B113" s="17" t="s">
        <v>709</v>
      </c>
      <c r="C113" s="18">
        <v>2015</v>
      </c>
      <c r="D113" s="18" t="s">
        <v>115</v>
      </c>
      <c r="E113" s="17" t="s">
        <v>20</v>
      </c>
      <c r="F113" s="17" t="s">
        <v>141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>
        <v>11</v>
      </c>
      <c r="V113" s="18"/>
      <c r="W113" s="64">
        <v>0</v>
      </c>
      <c r="X113" s="83">
        <f t="shared" si="3"/>
        <v>11</v>
      </c>
      <c r="Y113" s="84">
        <f t="shared" si="4"/>
        <v>11</v>
      </c>
      <c r="Z113" s="85">
        <f t="shared" si="5"/>
        <v>1</v>
      </c>
    </row>
    <row r="114" spans="1:26" x14ac:dyDescent="0.3">
      <c r="A114" s="18">
        <v>112</v>
      </c>
      <c r="B114" s="17" t="s">
        <v>508</v>
      </c>
      <c r="C114" s="18">
        <v>2012</v>
      </c>
      <c r="D114" s="18" t="s">
        <v>19</v>
      </c>
      <c r="E114" s="17" t="s">
        <v>20</v>
      </c>
      <c r="F114" s="17" t="s">
        <v>474</v>
      </c>
      <c r="G114" s="96"/>
      <c r="H114" s="18"/>
      <c r="I114" s="18"/>
      <c r="J114" s="18"/>
      <c r="K114" s="18"/>
      <c r="L114" s="18"/>
      <c r="M114" s="18"/>
      <c r="N114" s="18"/>
      <c r="O114" s="18"/>
      <c r="P114" s="18">
        <v>5</v>
      </c>
      <c r="Q114" s="18"/>
      <c r="R114" s="18"/>
      <c r="S114" s="18"/>
      <c r="T114" s="18"/>
      <c r="U114" s="18"/>
      <c r="V114" s="18"/>
      <c r="W114" s="64">
        <v>10</v>
      </c>
      <c r="X114" s="83">
        <f t="shared" si="3"/>
        <v>5</v>
      </c>
      <c r="Y114" s="84">
        <f t="shared" si="4"/>
        <v>10</v>
      </c>
      <c r="Z114" s="85">
        <f t="shared" si="5"/>
        <v>1</v>
      </c>
    </row>
    <row r="115" spans="1:26" x14ac:dyDescent="0.3">
      <c r="A115" s="18">
        <v>113</v>
      </c>
      <c r="B115" s="17" t="s">
        <v>613</v>
      </c>
      <c r="C115" s="18">
        <v>2014</v>
      </c>
      <c r="D115" s="18" t="s">
        <v>19</v>
      </c>
      <c r="E115" s="17" t="s">
        <v>20</v>
      </c>
      <c r="F115" s="17" t="s">
        <v>109</v>
      </c>
      <c r="G115" s="96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64">
        <v>10</v>
      </c>
      <c r="X115" s="83">
        <f t="shared" si="3"/>
        <v>0</v>
      </c>
      <c r="Y115" s="84">
        <f t="shared" si="4"/>
        <v>10</v>
      </c>
      <c r="Z115" s="85">
        <f t="shared" si="5"/>
        <v>0</v>
      </c>
    </row>
    <row r="116" spans="1:26" x14ac:dyDescent="0.3">
      <c r="A116" s="18">
        <v>114</v>
      </c>
      <c r="B116" s="17" t="s">
        <v>416</v>
      </c>
      <c r="C116" s="18">
        <v>2010</v>
      </c>
      <c r="D116" s="18" t="s">
        <v>19</v>
      </c>
      <c r="E116" s="17" t="s">
        <v>20</v>
      </c>
      <c r="F116" s="17" t="s">
        <v>21</v>
      </c>
      <c r="G116" s="96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>
        <v>10</v>
      </c>
      <c r="T116" s="18"/>
      <c r="U116" s="18"/>
      <c r="V116" s="18"/>
      <c r="W116" s="64">
        <v>0</v>
      </c>
      <c r="X116" s="83">
        <f t="shared" si="3"/>
        <v>10</v>
      </c>
      <c r="Y116" s="84">
        <f t="shared" si="4"/>
        <v>10</v>
      </c>
      <c r="Z116" s="85">
        <f t="shared" si="5"/>
        <v>1</v>
      </c>
    </row>
    <row r="117" spans="1:26" x14ac:dyDescent="0.3">
      <c r="A117" s="18">
        <v>115</v>
      </c>
      <c r="B117" s="17" t="s">
        <v>544</v>
      </c>
      <c r="C117" s="18">
        <v>2012</v>
      </c>
      <c r="D117" s="18" t="s">
        <v>115</v>
      </c>
      <c r="E117" s="17" t="s">
        <v>20</v>
      </c>
      <c r="F117" s="17" t="s">
        <v>109</v>
      </c>
      <c r="G117" s="96"/>
      <c r="H117" s="18"/>
      <c r="I117" s="18"/>
      <c r="J117" s="18"/>
      <c r="K117" s="18"/>
      <c r="L117" s="18"/>
      <c r="M117" s="18"/>
      <c r="N117" s="18"/>
      <c r="O117" s="18"/>
      <c r="P117" s="18">
        <v>10</v>
      </c>
      <c r="Q117" s="18"/>
      <c r="R117" s="18"/>
      <c r="S117" s="18"/>
      <c r="T117" s="18"/>
      <c r="U117" s="18"/>
      <c r="V117" s="18"/>
      <c r="W117" s="64">
        <v>7</v>
      </c>
      <c r="X117" s="83">
        <f t="shared" si="3"/>
        <v>10</v>
      </c>
      <c r="Y117" s="84">
        <f t="shared" si="4"/>
        <v>10</v>
      </c>
      <c r="Z117" s="85">
        <f t="shared" si="5"/>
        <v>1</v>
      </c>
    </row>
    <row r="118" spans="1:26" x14ac:dyDescent="0.3">
      <c r="A118" s="18">
        <v>116</v>
      </c>
      <c r="B118" s="17" t="s">
        <v>669</v>
      </c>
      <c r="C118" s="18">
        <v>2014</v>
      </c>
      <c r="D118" s="18" t="s">
        <v>19</v>
      </c>
      <c r="E118" s="17" t="s">
        <v>20</v>
      </c>
      <c r="F118" s="17" t="s">
        <v>109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>
        <v>10</v>
      </c>
      <c r="Q118" s="18"/>
      <c r="R118" s="18"/>
      <c r="S118" s="18"/>
      <c r="T118" s="18"/>
      <c r="U118" s="18"/>
      <c r="V118" s="18"/>
      <c r="W118" s="64">
        <v>0</v>
      </c>
      <c r="X118" s="83">
        <f t="shared" si="3"/>
        <v>10</v>
      </c>
      <c r="Y118" s="84">
        <f t="shared" si="4"/>
        <v>10</v>
      </c>
      <c r="Z118" s="85">
        <f t="shared" si="5"/>
        <v>1</v>
      </c>
    </row>
    <row r="119" spans="1:26" x14ac:dyDescent="0.3">
      <c r="A119" s="18">
        <v>117</v>
      </c>
      <c r="B119" s="17" t="s">
        <v>711</v>
      </c>
      <c r="C119" s="18">
        <v>2015</v>
      </c>
      <c r="D119" s="18" t="s">
        <v>19</v>
      </c>
      <c r="E119" s="17" t="s">
        <v>20</v>
      </c>
      <c r="F119" s="17" t="s">
        <v>109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>
        <v>10</v>
      </c>
      <c r="V119" s="18"/>
      <c r="W119" s="64">
        <v>0</v>
      </c>
      <c r="X119" s="83">
        <f t="shared" si="3"/>
        <v>10</v>
      </c>
      <c r="Y119" s="84">
        <f t="shared" si="4"/>
        <v>10</v>
      </c>
      <c r="Z119" s="85">
        <f t="shared" si="5"/>
        <v>1</v>
      </c>
    </row>
    <row r="120" spans="1:26" x14ac:dyDescent="0.3">
      <c r="A120" s="18">
        <v>118</v>
      </c>
      <c r="B120" s="17" t="s">
        <v>612</v>
      </c>
      <c r="C120" s="18">
        <v>2013</v>
      </c>
      <c r="D120" s="18" t="s">
        <v>19</v>
      </c>
      <c r="E120" s="17" t="s">
        <v>20</v>
      </c>
      <c r="F120" s="17" t="s">
        <v>141</v>
      </c>
      <c r="G120" s="96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64">
        <v>9</v>
      </c>
      <c r="X120" s="83">
        <f t="shared" si="3"/>
        <v>0</v>
      </c>
      <c r="Y120" s="84">
        <f t="shared" si="4"/>
        <v>9</v>
      </c>
      <c r="Z120" s="85">
        <f t="shared" si="5"/>
        <v>0</v>
      </c>
    </row>
    <row r="121" spans="1:26" x14ac:dyDescent="0.3">
      <c r="A121" s="18">
        <v>119</v>
      </c>
      <c r="B121" s="17" t="s">
        <v>667</v>
      </c>
      <c r="C121" s="18">
        <v>2014</v>
      </c>
      <c r="D121" s="18" t="s">
        <v>19</v>
      </c>
      <c r="E121" s="17" t="s">
        <v>20</v>
      </c>
      <c r="F121" s="17" t="s">
        <v>109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>
        <v>9</v>
      </c>
      <c r="Q121" s="18"/>
      <c r="R121" s="18"/>
      <c r="S121" s="18"/>
      <c r="T121" s="18"/>
      <c r="U121" s="18"/>
      <c r="V121" s="18"/>
      <c r="W121" s="64">
        <v>0</v>
      </c>
      <c r="X121" s="83">
        <f t="shared" si="3"/>
        <v>9</v>
      </c>
      <c r="Y121" s="84">
        <f t="shared" si="4"/>
        <v>9</v>
      </c>
      <c r="Z121" s="85">
        <f t="shared" si="5"/>
        <v>1</v>
      </c>
    </row>
    <row r="122" spans="1:26" x14ac:dyDescent="0.3">
      <c r="A122" s="18">
        <v>120</v>
      </c>
      <c r="B122" s="17" t="s">
        <v>668</v>
      </c>
      <c r="C122" s="18">
        <v>2013</v>
      </c>
      <c r="D122" s="18" t="s">
        <v>19</v>
      </c>
      <c r="E122" s="17" t="s">
        <v>20</v>
      </c>
      <c r="F122" s="17" t="s">
        <v>474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>
        <v>9</v>
      </c>
      <c r="Q122" s="18"/>
      <c r="R122" s="18"/>
      <c r="S122" s="18"/>
      <c r="T122" s="18"/>
      <c r="U122" s="18"/>
      <c r="V122" s="18"/>
      <c r="W122" s="64">
        <v>0</v>
      </c>
      <c r="X122" s="83">
        <f t="shared" si="3"/>
        <v>9</v>
      </c>
      <c r="Y122" s="84">
        <f t="shared" si="4"/>
        <v>9</v>
      </c>
      <c r="Z122" s="85">
        <f t="shared" si="5"/>
        <v>1</v>
      </c>
    </row>
    <row r="123" spans="1:26" x14ac:dyDescent="0.3">
      <c r="A123" s="18">
        <v>121</v>
      </c>
      <c r="B123" s="17" t="s">
        <v>712</v>
      </c>
      <c r="C123" s="18">
        <v>2014</v>
      </c>
      <c r="D123" s="18" t="s">
        <v>19</v>
      </c>
      <c r="E123" s="17" t="s">
        <v>20</v>
      </c>
      <c r="F123" s="17" t="s">
        <v>540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>
        <v>9</v>
      </c>
      <c r="V123" s="18"/>
      <c r="W123" s="64">
        <v>0</v>
      </c>
      <c r="X123" s="83">
        <f t="shared" si="3"/>
        <v>9</v>
      </c>
      <c r="Y123" s="84">
        <f t="shared" si="4"/>
        <v>9</v>
      </c>
      <c r="Z123" s="85">
        <f t="shared" si="5"/>
        <v>1</v>
      </c>
    </row>
    <row r="124" spans="1:26" x14ac:dyDescent="0.3">
      <c r="A124" s="18">
        <v>122</v>
      </c>
      <c r="B124" s="17" t="s">
        <v>713</v>
      </c>
      <c r="C124" s="18">
        <v>2014</v>
      </c>
      <c r="D124" s="18" t="s">
        <v>19</v>
      </c>
      <c r="E124" s="17" t="s">
        <v>20</v>
      </c>
      <c r="F124" s="17" t="s">
        <v>556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>
        <v>9</v>
      </c>
      <c r="V124" s="18"/>
      <c r="W124" s="64">
        <v>0</v>
      </c>
      <c r="X124" s="83">
        <f t="shared" si="3"/>
        <v>9</v>
      </c>
      <c r="Y124" s="84">
        <f t="shared" si="4"/>
        <v>9</v>
      </c>
      <c r="Z124" s="85">
        <f t="shared" si="5"/>
        <v>1</v>
      </c>
    </row>
    <row r="125" spans="1:26" x14ac:dyDescent="0.3">
      <c r="A125" s="18">
        <v>123</v>
      </c>
      <c r="B125" s="17" t="s">
        <v>714</v>
      </c>
      <c r="C125" s="18">
        <v>2014</v>
      </c>
      <c r="D125" s="18" t="s">
        <v>19</v>
      </c>
      <c r="E125" s="17" t="s">
        <v>20</v>
      </c>
      <c r="F125" s="17" t="s">
        <v>633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>
        <v>9</v>
      </c>
      <c r="V125" s="18"/>
      <c r="W125" s="64">
        <v>0</v>
      </c>
      <c r="X125" s="83">
        <f t="shared" si="3"/>
        <v>9</v>
      </c>
      <c r="Y125" s="84">
        <f t="shared" si="4"/>
        <v>9</v>
      </c>
      <c r="Z125" s="85">
        <f t="shared" si="5"/>
        <v>1</v>
      </c>
    </row>
    <row r="126" spans="1:26" x14ac:dyDescent="0.3">
      <c r="A126" s="18">
        <v>124</v>
      </c>
      <c r="B126" s="17" t="s">
        <v>715</v>
      </c>
      <c r="C126" s="18">
        <v>2015</v>
      </c>
      <c r="D126" s="18" t="s">
        <v>19</v>
      </c>
      <c r="E126" s="17" t="s">
        <v>20</v>
      </c>
      <c r="F126" s="17" t="s">
        <v>141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>
        <v>9</v>
      </c>
      <c r="V126" s="18"/>
      <c r="W126" s="64">
        <v>0</v>
      </c>
      <c r="X126" s="83">
        <f t="shared" si="3"/>
        <v>9</v>
      </c>
      <c r="Y126" s="84">
        <f t="shared" si="4"/>
        <v>9</v>
      </c>
      <c r="Z126" s="85">
        <f t="shared" si="5"/>
        <v>1</v>
      </c>
    </row>
    <row r="127" spans="1:26" x14ac:dyDescent="0.3">
      <c r="A127" s="18">
        <v>125</v>
      </c>
      <c r="B127" s="17" t="s">
        <v>716</v>
      </c>
      <c r="C127" s="18">
        <v>2015</v>
      </c>
      <c r="D127" s="18" t="s">
        <v>115</v>
      </c>
      <c r="E127" s="17" t="s">
        <v>20</v>
      </c>
      <c r="F127" s="17" t="s">
        <v>517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>
        <v>9</v>
      </c>
      <c r="V127" s="18"/>
      <c r="W127" s="64">
        <v>0</v>
      </c>
      <c r="X127" s="83">
        <f t="shared" si="3"/>
        <v>9</v>
      </c>
      <c r="Y127" s="84">
        <f t="shared" si="4"/>
        <v>9</v>
      </c>
      <c r="Z127" s="85">
        <f t="shared" si="5"/>
        <v>1</v>
      </c>
    </row>
    <row r="128" spans="1:26" x14ac:dyDescent="0.3">
      <c r="A128" s="18">
        <v>126</v>
      </c>
      <c r="B128" s="17" t="s">
        <v>608</v>
      </c>
      <c r="C128" s="18">
        <v>2014</v>
      </c>
      <c r="D128" s="18" t="s">
        <v>19</v>
      </c>
      <c r="E128" s="17" t="s">
        <v>20</v>
      </c>
      <c r="F128" s="17" t="s">
        <v>109</v>
      </c>
      <c r="G128" s="96"/>
      <c r="H128" s="18"/>
      <c r="I128" s="18"/>
      <c r="J128" s="18"/>
      <c r="K128" s="18"/>
      <c r="L128" s="18"/>
      <c r="M128" s="18"/>
      <c r="N128" s="18"/>
      <c r="O128" s="18"/>
      <c r="P128" s="18">
        <v>8</v>
      </c>
      <c r="Q128" s="18"/>
      <c r="R128" s="18"/>
      <c r="S128" s="18"/>
      <c r="T128" s="18"/>
      <c r="U128" s="18"/>
      <c r="V128" s="18"/>
      <c r="W128" s="64">
        <v>8</v>
      </c>
      <c r="X128" s="83">
        <f t="shared" si="3"/>
        <v>8</v>
      </c>
      <c r="Y128" s="84">
        <f t="shared" si="4"/>
        <v>8</v>
      </c>
      <c r="Z128" s="85">
        <f t="shared" si="5"/>
        <v>1</v>
      </c>
    </row>
    <row r="129" spans="1:26" x14ac:dyDescent="0.3">
      <c r="A129" s="18">
        <v>127</v>
      </c>
      <c r="B129" s="17" t="s">
        <v>545</v>
      </c>
      <c r="C129" s="18">
        <v>2012</v>
      </c>
      <c r="D129" s="18" t="s">
        <v>115</v>
      </c>
      <c r="E129" s="17" t="s">
        <v>20</v>
      </c>
      <c r="F129" s="17" t="s">
        <v>109</v>
      </c>
      <c r="G129" s="96"/>
      <c r="H129" s="18"/>
      <c r="I129" s="18"/>
      <c r="J129" s="18"/>
      <c r="K129" s="18"/>
      <c r="L129" s="18"/>
      <c r="M129" s="18"/>
      <c r="N129" s="18"/>
      <c r="O129" s="18"/>
      <c r="P129" s="18">
        <v>5</v>
      </c>
      <c r="Q129" s="18"/>
      <c r="R129" s="18"/>
      <c r="S129" s="18"/>
      <c r="T129" s="18"/>
      <c r="U129" s="18"/>
      <c r="V129" s="18"/>
      <c r="W129" s="64">
        <v>6</v>
      </c>
      <c r="X129" s="83">
        <f t="shared" si="3"/>
        <v>5</v>
      </c>
      <c r="Y129" s="84">
        <f t="shared" si="4"/>
        <v>6</v>
      </c>
      <c r="Z129" s="85">
        <f t="shared" si="5"/>
        <v>1</v>
      </c>
    </row>
    <row r="130" spans="1:26" x14ac:dyDescent="0.3">
      <c r="A130" s="18">
        <v>128</v>
      </c>
      <c r="B130" s="17" t="s">
        <v>272</v>
      </c>
      <c r="C130" s="18">
        <v>2010</v>
      </c>
      <c r="D130" s="18" t="s">
        <v>19</v>
      </c>
      <c r="E130" s="17" t="s">
        <v>20</v>
      </c>
      <c r="F130" s="17" t="s">
        <v>247</v>
      </c>
      <c r="G130" s="96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>
        <v>5</v>
      </c>
      <c r="T130" s="18"/>
      <c r="U130" s="18"/>
      <c r="V130" s="18"/>
      <c r="W130" s="64">
        <v>0</v>
      </c>
      <c r="X130" s="83">
        <f t="shared" si="3"/>
        <v>5</v>
      </c>
      <c r="Y130" s="84">
        <f t="shared" si="4"/>
        <v>5</v>
      </c>
      <c r="Z130" s="85">
        <f t="shared" si="5"/>
        <v>1</v>
      </c>
    </row>
    <row r="131" spans="1:26" x14ac:dyDescent="0.3">
      <c r="A131" s="18">
        <v>129</v>
      </c>
      <c r="B131" s="17" t="s">
        <v>658</v>
      </c>
      <c r="C131" s="18">
        <v>2013</v>
      </c>
      <c r="D131" s="18" t="s">
        <v>19</v>
      </c>
      <c r="E131" s="17" t="s">
        <v>20</v>
      </c>
      <c r="F131" s="17" t="s">
        <v>540</v>
      </c>
      <c r="G131" s="96">
        <v>1500</v>
      </c>
      <c r="H131" s="18"/>
      <c r="I131" s="18"/>
      <c r="J131" s="18"/>
      <c r="K131" s="18"/>
      <c r="L131" s="18"/>
      <c r="M131" s="18"/>
      <c r="N131" s="18"/>
      <c r="O131" s="18"/>
      <c r="P131" s="18">
        <v>5</v>
      </c>
      <c r="Q131" s="18"/>
      <c r="R131" s="18"/>
      <c r="S131" s="18"/>
      <c r="T131" s="18"/>
      <c r="U131" s="18"/>
      <c r="V131" s="18"/>
      <c r="W131" s="64">
        <v>0</v>
      </c>
      <c r="X131" s="83">
        <f t="shared" ref="X131:X194" si="6">IF(COUNT(H131:V131)&gt;2,LARGE(H131:V131,1)+LARGE(H131:V131,2),SUM(H131:V131))</f>
        <v>5</v>
      </c>
      <c r="Y131" s="84">
        <f t="shared" ref="Y131:Y194" si="7">IF(X131&gt;W131,X131,W131)</f>
        <v>5</v>
      </c>
      <c r="Z131" s="85">
        <f t="shared" ref="Z131:Z194" si="8">COUNT(H131:V131)</f>
        <v>1</v>
      </c>
    </row>
    <row r="132" spans="1:26" x14ac:dyDescent="0.3">
      <c r="A132" s="18">
        <v>130</v>
      </c>
      <c r="B132" s="17" t="s">
        <v>659</v>
      </c>
      <c r="C132" s="18">
        <v>2013</v>
      </c>
      <c r="D132" s="18" t="s">
        <v>19</v>
      </c>
      <c r="E132" s="17" t="s">
        <v>20</v>
      </c>
      <c r="F132" s="17" t="s">
        <v>474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>
        <v>5</v>
      </c>
      <c r="Q132" s="18"/>
      <c r="R132" s="18"/>
      <c r="S132" s="18"/>
      <c r="T132" s="18"/>
      <c r="U132" s="18"/>
      <c r="V132" s="18"/>
      <c r="W132" s="64">
        <v>0</v>
      </c>
      <c r="X132" s="83">
        <f t="shared" si="6"/>
        <v>5</v>
      </c>
      <c r="Y132" s="84">
        <f t="shared" si="7"/>
        <v>5</v>
      </c>
      <c r="Z132" s="85">
        <f t="shared" si="8"/>
        <v>1</v>
      </c>
    </row>
    <row r="133" spans="1:26" x14ac:dyDescent="0.3">
      <c r="A133" s="18">
        <v>131</v>
      </c>
      <c r="B133" s="17" t="s">
        <v>660</v>
      </c>
      <c r="C133" s="18">
        <v>2013</v>
      </c>
      <c r="D133" s="18" t="s">
        <v>19</v>
      </c>
      <c r="E133" s="17" t="s">
        <v>20</v>
      </c>
      <c r="F133" s="17" t="s">
        <v>474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>
        <v>5</v>
      </c>
      <c r="Q133" s="18"/>
      <c r="R133" s="18"/>
      <c r="S133" s="18"/>
      <c r="T133" s="18"/>
      <c r="U133" s="18"/>
      <c r="V133" s="18"/>
      <c r="W133" s="64">
        <v>0</v>
      </c>
      <c r="X133" s="83">
        <f t="shared" si="6"/>
        <v>5</v>
      </c>
      <c r="Y133" s="84">
        <f t="shared" si="7"/>
        <v>5</v>
      </c>
      <c r="Z133" s="85">
        <f t="shared" si="8"/>
        <v>1</v>
      </c>
    </row>
    <row r="134" spans="1:26" x14ac:dyDescent="0.3">
      <c r="A134" s="18">
        <v>132</v>
      </c>
      <c r="B134" s="17" t="s">
        <v>663</v>
      </c>
      <c r="C134" s="18">
        <v>2013</v>
      </c>
      <c r="D134" s="18" t="s">
        <v>19</v>
      </c>
      <c r="E134" s="17" t="s">
        <v>20</v>
      </c>
      <c r="F134" s="17" t="s">
        <v>109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>
        <v>5</v>
      </c>
      <c r="Q134" s="18"/>
      <c r="R134" s="18"/>
      <c r="S134" s="18"/>
      <c r="T134" s="18"/>
      <c r="U134" s="18"/>
      <c r="V134" s="18"/>
      <c r="W134" s="64">
        <v>0</v>
      </c>
      <c r="X134" s="83">
        <f t="shared" si="6"/>
        <v>5</v>
      </c>
      <c r="Y134" s="84">
        <f t="shared" si="7"/>
        <v>5</v>
      </c>
      <c r="Z134" s="85">
        <f t="shared" si="8"/>
        <v>1</v>
      </c>
    </row>
    <row r="135" spans="1:26" x14ac:dyDescent="0.3">
      <c r="A135" s="18">
        <v>133</v>
      </c>
      <c r="B135" s="17" t="s">
        <v>664</v>
      </c>
      <c r="C135" s="18">
        <v>2012</v>
      </c>
      <c r="D135" s="18" t="s">
        <v>19</v>
      </c>
      <c r="E135" s="17" t="s">
        <v>20</v>
      </c>
      <c r="F135" s="17" t="s">
        <v>109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>
        <v>5</v>
      </c>
      <c r="Q135" s="18"/>
      <c r="R135" s="18"/>
      <c r="S135" s="18"/>
      <c r="T135" s="18"/>
      <c r="U135" s="18"/>
      <c r="V135" s="18"/>
      <c r="W135" s="64">
        <v>0</v>
      </c>
      <c r="X135" s="83">
        <f t="shared" si="6"/>
        <v>5</v>
      </c>
      <c r="Y135" s="84">
        <f t="shared" si="7"/>
        <v>5</v>
      </c>
      <c r="Z135" s="85">
        <f t="shared" si="8"/>
        <v>1</v>
      </c>
    </row>
    <row r="136" spans="1:26" x14ac:dyDescent="0.3">
      <c r="A136" s="18">
        <v>134</v>
      </c>
      <c r="B136" s="17" t="s">
        <v>665</v>
      </c>
      <c r="C136" s="18">
        <v>2012</v>
      </c>
      <c r="D136" s="18" t="s">
        <v>651</v>
      </c>
      <c r="E136" s="17" t="s">
        <v>20</v>
      </c>
      <c r="F136" s="17" t="s">
        <v>474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>
        <v>5</v>
      </c>
      <c r="Q136" s="18"/>
      <c r="R136" s="18"/>
      <c r="S136" s="18"/>
      <c r="T136" s="18"/>
      <c r="U136" s="18"/>
      <c r="V136" s="18"/>
      <c r="W136" s="64">
        <v>0</v>
      </c>
      <c r="X136" s="83">
        <f t="shared" si="6"/>
        <v>5</v>
      </c>
      <c r="Y136" s="84">
        <f t="shared" si="7"/>
        <v>5</v>
      </c>
      <c r="Z136" s="85">
        <f t="shared" si="8"/>
        <v>1</v>
      </c>
    </row>
    <row r="137" spans="1:26" x14ac:dyDescent="0.3">
      <c r="A137" s="18">
        <v>135</v>
      </c>
      <c r="B137" s="21" t="s">
        <v>85</v>
      </c>
      <c r="C137" s="18">
        <v>1993</v>
      </c>
      <c r="D137" s="18" t="s">
        <v>22</v>
      </c>
      <c r="E137" s="21" t="s">
        <v>20</v>
      </c>
      <c r="F137" s="21" t="s">
        <v>36</v>
      </c>
      <c r="G137" s="96">
        <v>1500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64">
        <v>0</v>
      </c>
      <c r="X137" s="83">
        <f t="shared" si="6"/>
        <v>0</v>
      </c>
      <c r="Y137" s="84">
        <f t="shared" si="7"/>
        <v>0</v>
      </c>
      <c r="Z137" s="85">
        <f t="shared" si="8"/>
        <v>0</v>
      </c>
    </row>
    <row r="138" spans="1:26" x14ac:dyDescent="0.3">
      <c r="A138" s="18">
        <v>136</v>
      </c>
      <c r="B138" s="17" t="s">
        <v>428</v>
      </c>
      <c r="C138" s="18">
        <v>1988</v>
      </c>
      <c r="D138" s="18">
        <v>1</v>
      </c>
      <c r="E138" s="17" t="s">
        <v>20</v>
      </c>
      <c r="F138" s="17"/>
      <c r="G138" s="96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64">
        <v>0</v>
      </c>
      <c r="X138" s="83">
        <f t="shared" si="6"/>
        <v>0</v>
      </c>
      <c r="Y138" s="84">
        <f t="shared" si="7"/>
        <v>0</v>
      </c>
      <c r="Z138" s="85">
        <f t="shared" si="8"/>
        <v>0</v>
      </c>
    </row>
    <row r="139" spans="1:26" x14ac:dyDescent="0.3">
      <c r="A139" s="18">
        <v>137</v>
      </c>
      <c r="B139" s="21" t="s">
        <v>102</v>
      </c>
      <c r="C139" s="18">
        <v>1982</v>
      </c>
      <c r="D139" s="18" t="s">
        <v>22</v>
      </c>
      <c r="E139" s="21" t="s">
        <v>20</v>
      </c>
      <c r="F139" s="21" t="s">
        <v>23</v>
      </c>
      <c r="G139" s="96">
        <v>1500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64">
        <v>0</v>
      </c>
      <c r="X139" s="83">
        <f t="shared" si="6"/>
        <v>0</v>
      </c>
      <c r="Y139" s="84">
        <f t="shared" si="7"/>
        <v>0</v>
      </c>
      <c r="Z139" s="85">
        <f t="shared" si="8"/>
        <v>0</v>
      </c>
    </row>
    <row r="140" spans="1:26" x14ac:dyDescent="0.3">
      <c r="A140" s="18">
        <v>138</v>
      </c>
      <c r="B140" s="21" t="s">
        <v>71</v>
      </c>
      <c r="C140" s="18">
        <v>1995</v>
      </c>
      <c r="D140" s="18">
        <v>1</v>
      </c>
      <c r="E140" s="21" t="s">
        <v>20</v>
      </c>
      <c r="F140" s="21" t="s">
        <v>33</v>
      </c>
      <c r="G140" s="9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64">
        <v>0</v>
      </c>
      <c r="X140" s="83">
        <f t="shared" si="6"/>
        <v>0</v>
      </c>
      <c r="Y140" s="84">
        <f t="shared" si="7"/>
        <v>0</v>
      </c>
      <c r="Z140" s="85">
        <f t="shared" si="8"/>
        <v>0</v>
      </c>
    </row>
    <row r="141" spans="1:26" x14ac:dyDescent="0.3">
      <c r="A141" s="18">
        <v>139</v>
      </c>
      <c r="B141" s="17" t="s">
        <v>251</v>
      </c>
      <c r="C141" s="18">
        <v>2010</v>
      </c>
      <c r="D141" s="18" t="s">
        <v>30</v>
      </c>
      <c r="E141" s="17" t="s">
        <v>20</v>
      </c>
      <c r="F141" s="17" t="s">
        <v>247</v>
      </c>
      <c r="G141" s="96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64">
        <v>0</v>
      </c>
      <c r="X141" s="83">
        <f t="shared" si="6"/>
        <v>0</v>
      </c>
      <c r="Y141" s="84">
        <f t="shared" si="7"/>
        <v>0</v>
      </c>
      <c r="Z141" s="85">
        <f t="shared" si="8"/>
        <v>0</v>
      </c>
    </row>
    <row r="142" spans="1:26" x14ac:dyDescent="0.3">
      <c r="A142" s="18">
        <v>140</v>
      </c>
      <c r="B142" s="21" t="s">
        <v>70</v>
      </c>
      <c r="C142" s="18">
        <v>1986</v>
      </c>
      <c r="D142" s="18">
        <v>2</v>
      </c>
      <c r="E142" s="21" t="s">
        <v>20</v>
      </c>
      <c r="F142" s="21"/>
      <c r="G142" s="9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64">
        <v>0</v>
      </c>
      <c r="X142" s="83">
        <f t="shared" si="6"/>
        <v>0</v>
      </c>
      <c r="Y142" s="84">
        <f t="shared" si="7"/>
        <v>0</v>
      </c>
      <c r="Z142" s="85">
        <f t="shared" si="8"/>
        <v>0</v>
      </c>
    </row>
    <row r="143" spans="1:26" x14ac:dyDescent="0.3">
      <c r="A143" s="18">
        <v>141</v>
      </c>
      <c r="B143" s="21" t="s">
        <v>112</v>
      </c>
      <c r="C143" s="18">
        <v>2004</v>
      </c>
      <c r="D143" s="18">
        <v>1</v>
      </c>
      <c r="E143" s="21" t="s">
        <v>20</v>
      </c>
      <c r="F143" s="21" t="s">
        <v>109</v>
      </c>
      <c r="G143" s="9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64">
        <v>0</v>
      </c>
      <c r="X143" s="83">
        <f t="shared" si="6"/>
        <v>0</v>
      </c>
      <c r="Y143" s="84">
        <f t="shared" si="7"/>
        <v>0</v>
      </c>
      <c r="Z143" s="85">
        <f t="shared" si="8"/>
        <v>0</v>
      </c>
    </row>
    <row r="144" spans="1:26" x14ac:dyDescent="0.3">
      <c r="A144" s="18">
        <v>142</v>
      </c>
      <c r="B144" s="17" t="s">
        <v>437</v>
      </c>
      <c r="C144" s="18">
        <v>2011</v>
      </c>
      <c r="D144" s="18" t="s">
        <v>438</v>
      </c>
      <c r="E144" s="17" t="s">
        <v>20</v>
      </c>
      <c r="F144" s="17" t="s">
        <v>247</v>
      </c>
      <c r="G144" s="96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64">
        <v>0</v>
      </c>
      <c r="X144" s="83">
        <f t="shared" si="6"/>
        <v>0</v>
      </c>
      <c r="Y144" s="84">
        <f t="shared" si="7"/>
        <v>0</v>
      </c>
      <c r="Z144" s="85">
        <f t="shared" si="8"/>
        <v>0</v>
      </c>
    </row>
    <row r="145" spans="1:26" x14ac:dyDescent="0.3">
      <c r="A145" s="18">
        <v>143</v>
      </c>
      <c r="B145" s="17" t="s">
        <v>388</v>
      </c>
      <c r="C145" s="18">
        <v>2010</v>
      </c>
      <c r="D145" s="18" t="s">
        <v>19</v>
      </c>
      <c r="E145" s="17" t="s">
        <v>20</v>
      </c>
      <c r="F145" s="17" t="s">
        <v>21</v>
      </c>
      <c r="G145" s="96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64">
        <v>0</v>
      </c>
      <c r="X145" s="83">
        <f t="shared" si="6"/>
        <v>0</v>
      </c>
      <c r="Y145" s="84">
        <f t="shared" si="7"/>
        <v>0</v>
      </c>
      <c r="Z145" s="85">
        <f t="shared" si="8"/>
        <v>0</v>
      </c>
    </row>
    <row r="146" spans="1:26" x14ac:dyDescent="0.3">
      <c r="A146" s="18">
        <v>144</v>
      </c>
      <c r="B146" s="17" t="s">
        <v>457</v>
      </c>
      <c r="C146" s="18">
        <v>2007</v>
      </c>
      <c r="D146" s="18">
        <v>3</v>
      </c>
      <c r="E146" s="17" t="s">
        <v>35</v>
      </c>
      <c r="F146" s="17" t="s">
        <v>36</v>
      </c>
      <c r="G146" s="96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64">
        <v>0</v>
      </c>
      <c r="X146" s="83">
        <f t="shared" si="6"/>
        <v>0</v>
      </c>
      <c r="Y146" s="84">
        <f t="shared" si="7"/>
        <v>0</v>
      </c>
      <c r="Z146" s="85">
        <f t="shared" si="8"/>
        <v>0</v>
      </c>
    </row>
    <row r="147" spans="1:26" x14ac:dyDescent="0.3">
      <c r="A147" s="18">
        <v>145</v>
      </c>
      <c r="B147" s="17" t="s">
        <v>424</v>
      </c>
      <c r="C147" s="18">
        <v>2010</v>
      </c>
      <c r="D147" s="18" t="s">
        <v>28</v>
      </c>
      <c r="E147" s="17" t="s">
        <v>35</v>
      </c>
      <c r="F147" s="17" t="s">
        <v>328</v>
      </c>
      <c r="G147" s="96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4">
        <v>0</v>
      </c>
      <c r="X147" s="83">
        <f t="shared" si="6"/>
        <v>0</v>
      </c>
      <c r="Y147" s="84">
        <f t="shared" si="7"/>
        <v>0</v>
      </c>
      <c r="Z147" s="85">
        <f t="shared" si="8"/>
        <v>0</v>
      </c>
    </row>
    <row r="148" spans="1:26" x14ac:dyDescent="0.3">
      <c r="A148" s="18">
        <v>146</v>
      </c>
      <c r="B148" s="21" t="s">
        <v>110</v>
      </c>
      <c r="C148" s="18">
        <v>2006</v>
      </c>
      <c r="D148" s="18">
        <v>3</v>
      </c>
      <c r="E148" s="21" t="s">
        <v>20</v>
      </c>
      <c r="F148" s="21" t="s">
        <v>21</v>
      </c>
      <c r="G148" s="9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64">
        <v>0</v>
      </c>
      <c r="X148" s="83">
        <f t="shared" si="6"/>
        <v>0</v>
      </c>
      <c r="Y148" s="84">
        <f t="shared" si="7"/>
        <v>0</v>
      </c>
      <c r="Z148" s="85">
        <f t="shared" si="8"/>
        <v>0</v>
      </c>
    </row>
    <row r="149" spans="1:26" x14ac:dyDescent="0.3">
      <c r="A149" s="18">
        <v>147</v>
      </c>
      <c r="B149" s="17" t="s">
        <v>425</v>
      </c>
      <c r="C149" s="18">
        <v>2010</v>
      </c>
      <c r="D149" s="18" t="s">
        <v>28</v>
      </c>
      <c r="E149" s="17" t="s">
        <v>35</v>
      </c>
      <c r="F149" s="17" t="s">
        <v>328</v>
      </c>
      <c r="G149" s="96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4">
        <v>0</v>
      </c>
      <c r="X149" s="83">
        <f t="shared" si="6"/>
        <v>0</v>
      </c>
      <c r="Y149" s="84">
        <f t="shared" si="7"/>
        <v>0</v>
      </c>
      <c r="Z149" s="85">
        <f t="shared" si="8"/>
        <v>0</v>
      </c>
    </row>
    <row r="150" spans="1:26" x14ac:dyDescent="0.3">
      <c r="A150" s="18">
        <v>148</v>
      </c>
      <c r="B150" s="21" t="s">
        <v>113</v>
      </c>
      <c r="C150" s="18">
        <v>2006</v>
      </c>
      <c r="D150" s="18">
        <v>1</v>
      </c>
      <c r="E150" s="21" t="s">
        <v>20</v>
      </c>
      <c r="F150" s="21" t="s">
        <v>21</v>
      </c>
      <c r="G150" s="9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64">
        <v>0</v>
      </c>
      <c r="X150" s="83">
        <f t="shared" si="6"/>
        <v>0</v>
      </c>
      <c r="Y150" s="84">
        <f t="shared" si="7"/>
        <v>0</v>
      </c>
      <c r="Z150" s="85">
        <f t="shared" si="8"/>
        <v>0</v>
      </c>
    </row>
    <row r="151" spans="1:26" x14ac:dyDescent="0.3">
      <c r="A151" s="18">
        <v>149</v>
      </c>
      <c r="B151" s="21" t="s">
        <v>114</v>
      </c>
      <c r="C151" s="18">
        <v>2006</v>
      </c>
      <c r="D151" s="18" t="s">
        <v>115</v>
      </c>
      <c r="E151" s="21" t="s">
        <v>20</v>
      </c>
      <c r="F151" s="21" t="s">
        <v>21</v>
      </c>
      <c r="G151" s="9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64">
        <v>0</v>
      </c>
      <c r="X151" s="83">
        <f t="shared" si="6"/>
        <v>0</v>
      </c>
      <c r="Y151" s="84">
        <f t="shared" si="7"/>
        <v>0</v>
      </c>
      <c r="Z151" s="85">
        <f t="shared" si="8"/>
        <v>0</v>
      </c>
    </row>
    <row r="152" spans="1:26" x14ac:dyDescent="0.3">
      <c r="A152" s="18">
        <v>150</v>
      </c>
      <c r="B152" s="17" t="s">
        <v>266</v>
      </c>
      <c r="C152" s="18">
        <v>2008</v>
      </c>
      <c r="D152" s="18" t="s">
        <v>115</v>
      </c>
      <c r="E152" s="17" t="s">
        <v>20</v>
      </c>
      <c r="F152" s="17" t="s">
        <v>109</v>
      </c>
      <c r="G152" s="96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4">
        <v>0</v>
      </c>
      <c r="X152" s="83">
        <f t="shared" si="6"/>
        <v>0</v>
      </c>
      <c r="Y152" s="84">
        <f t="shared" si="7"/>
        <v>0</v>
      </c>
      <c r="Z152" s="85">
        <f t="shared" si="8"/>
        <v>0</v>
      </c>
    </row>
    <row r="153" spans="1:26" x14ac:dyDescent="0.3">
      <c r="A153" s="18">
        <v>151</v>
      </c>
      <c r="B153" s="17" t="s">
        <v>495</v>
      </c>
      <c r="C153" s="18">
        <v>2013</v>
      </c>
      <c r="D153" s="18" t="s">
        <v>19</v>
      </c>
      <c r="E153" s="17" t="s">
        <v>20</v>
      </c>
      <c r="F153" s="17" t="s">
        <v>476</v>
      </c>
      <c r="G153" s="96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4">
        <v>0</v>
      </c>
      <c r="X153" s="83">
        <f t="shared" si="6"/>
        <v>0</v>
      </c>
      <c r="Y153" s="84">
        <f t="shared" si="7"/>
        <v>0</v>
      </c>
      <c r="Z153" s="85">
        <f t="shared" si="8"/>
        <v>0</v>
      </c>
    </row>
    <row r="154" spans="1:26" x14ac:dyDescent="0.3">
      <c r="A154" s="18">
        <v>152</v>
      </c>
      <c r="B154" s="17" t="s">
        <v>263</v>
      </c>
      <c r="C154" s="18">
        <v>2008</v>
      </c>
      <c r="D154" s="18" t="s">
        <v>19</v>
      </c>
      <c r="E154" s="17" t="s">
        <v>20</v>
      </c>
      <c r="F154" s="17" t="s">
        <v>21</v>
      </c>
      <c r="G154" s="96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4">
        <v>0</v>
      </c>
      <c r="X154" s="83">
        <f t="shared" si="6"/>
        <v>0</v>
      </c>
      <c r="Y154" s="84">
        <f t="shared" si="7"/>
        <v>0</v>
      </c>
      <c r="Z154" s="85">
        <f t="shared" si="8"/>
        <v>0</v>
      </c>
    </row>
    <row r="155" spans="1:26" x14ac:dyDescent="0.3">
      <c r="A155" s="18">
        <v>153</v>
      </c>
      <c r="B155" s="17" t="s">
        <v>501</v>
      </c>
      <c r="C155" s="18">
        <v>2012</v>
      </c>
      <c r="D155" s="18" t="s">
        <v>19</v>
      </c>
      <c r="E155" s="17" t="s">
        <v>20</v>
      </c>
      <c r="F155" s="17" t="s">
        <v>474</v>
      </c>
      <c r="G155" s="96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4">
        <v>0</v>
      </c>
      <c r="X155" s="83">
        <f t="shared" si="6"/>
        <v>0</v>
      </c>
      <c r="Y155" s="84">
        <f t="shared" si="7"/>
        <v>0</v>
      </c>
      <c r="Z155" s="85">
        <f t="shared" si="8"/>
        <v>0</v>
      </c>
    </row>
    <row r="156" spans="1:26" x14ac:dyDescent="0.3">
      <c r="A156" s="18">
        <v>154</v>
      </c>
      <c r="B156" s="17" t="s">
        <v>558</v>
      </c>
      <c r="C156" s="18">
        <v>2011</v>
      </c>
      <c r="D156" s="18" t="s">
        <v>19</v>
      </c>
      <c r="E156" s="17" t="s">
        <v>20</v>
      </c>
      <c r="F156" s="17" t="s">
        <v>559</v>
      </c>
      <c r="G156" s="96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4">
        <v>0</v>
      </c>
      <c r="X156" s="83">
        <f t="shared" si="6"/>
        <v>0</v>
      </c>
      <c r="Y156" s="84">
        <f t="shared" si="7"/>
        <v>0</v>
      </c>
      <c r="Z156" s="85">
        <f t="shared" si="8"/>
        <v>0</v>
      </c>
    </row>
    <row r="157" spans="1:26" x14ac:dyDescent="0.3">
      <c r="A157" s="18">
        <v>155</v>
      </c>
      <c r="B157" s="17" t="s">
        <v>546</v>
      </c>
      <c r="C157" s="18">
        <v>2012</v>
      </c>
      <c r="D157" s="18" t="s">
        <v>19</v>
      </c>
      <c r="E157" s="17" t="s">
        <v>20</v>
      </c>
      <c r="F157" s="17" t="s">
        <v>547</v>
      </c>
      <c r="G157" s="96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64">
        <v>0</v>
      </c>
      <c r="X157" s="83">
        <f t="shared" si="6"/>
        <v>0</v>
      </c>
      <c r="Y157" s="84">
        <f t="shared" si="7"/>
        <v>0</v>
      </c>
      <c r="Z157" s="85">
        <f t="shared" si="8"/>
        <v>0</v>
      </c>
    </row>
    <row r="158" spans="1:26" x14ac:dyDescent="0.3">
      <c r="A158" s="18">
        <v>156</v>
      </c>
      <c r="B158" s="17" t="s">
        <v>548</v>
      </c>
      <c r="C158" s="18">
        <v>2013</v>
      </c>
      <c r="D158" s="18" t="s">
        <v>19</v>
      </c>
      <c r="E158" s="17" t="s">
        <v>20</v>
      </c>
      <c r="F158" s="17" t="s">
        <v>540</v>
      </c>
      <c r="G158" s="96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64">
        <v>0</v>
      </c>
      <c r="X158" s="83">
        <f t="shared" si="6"/>
        <v>0</v>
      </c>
      <c r="Y158" s="84">
        <f t="shared" si="7"/>
        <v>0</v>
      </c>
      <c r="Z158" s="85">
        <f t="shared" si="8"/>
        <v>0</v>
      </c>
    </row>
    <row r="159" spans="1:26" x14ac:dyDescent="0.3">
      <c r="A159" s="18">
        <v>157</v>
      </c>
      <c r="B159" s="17" t="s">
        <v>561</v>
      </c>
      <c r="C159" s="18">
        <v>2010</v>
      </c>
      <c r="D159" s="18" t="s">
        <v>19</v>
      </c>
      <c r="E159" s="17" t="s">
        <v>20</v>
      </c>
      <c r="F159" s="17" t="s">
        <v>109</v>
      </c>
      <c r="G159" s="96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4">
        <v>0</v>
      </c>
      <c r="X159" s="83">
        <f t="shared" si="6"/>
        <v>0</v>
      </c>
      <c r="Y159" s="84">
        <f t="shared" si="7"/>
        <v>0</v>
      </c>
      <c r="Z159" s="85">
        <f t="shared" si="8"/>
        <v>0</v>
      </c>
    </row>
    <row r="160" spans="1:26" x14ac:dyDescent="0.3">
      <c r="A160" s="18">
        <v>158</v>
      </c>
      <c r="B160" s="17" t="s">
        <v>562</v>
      </c>
      <c r="C160" s="18">
        <v>2010</v>
      </c>
      <c r="D160" s="18" t="s">
        <v>19</v>
      </c>
      <c r="E160" s="17" t="s">
        <v>20</v>
      </c>
      <c r="F160" s="17" t="s">
        <v>109</v>
      </c>
      <c r="G160" s="96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4">
        <v>0</v>
      </c>
      <c r="X160" s="83">
        <f t="shared" si="6"/>
        <v>0</v>
      </c>
      <c r="Y160" s="84">
        <f t="shared" si="7"/>
        <v>0</v>
      </c>
      <c r="Z160" s="85">
        <f t="shared" si="8"/>
        <v>0</v>
      </c>
    </row>
    <row r="161" spans="1:26" x14ac:dyDescent="0.3">
      <c r="A161" s="18">
        <v>159</v>
      </c>
      <c r="B161" s="17" t="s">
        <v>563</v>
      </c>
      <c r="C161" s="18">
        <v>2011</v>
      </c>
      <c r="D161" s="18" t="s">
        <v>115</v>
      </c>
      <c r="E161" s="17" t="s">
        <v>20</v>
      </c>
      <c r="F161" s="17" t="s">
        <v>25</v>
      </c>
      <c r="G161" s="96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4">
        <v>0</v>
      </c>
      <c r="X161" s="83">
        <f t="shared" si="6"/>
        <v>0</v>
      </c>
      <c r="Y161" s="84">
        <f t="shared" si="7"/>
        <v>0</v>
      </c>
      <c r="Z161" s="85">
        <f t="shared" si="8"/>
        <v>0</v>
      </c>
    </row>
    <row r="162" spans="1:26" x14ac:dyDescent="0.3">
      <c r="A162" s="18">
        <v>160</v>
      </c>
      <c r="B162" s="21" t="s">
        <v>108</v>
      </c>
      <c r="C162" s="18">
        <v>2007</v>
      </c>
      <c r="D162" s="18">
        <v>1</v>
      </c>
      <c r="E162" s="21" t="s">
        <v>20</v>
      </c>
      <c r="F162" s="21" t="s">
        <v>109</v>
      </c>
      <c r="G162" s="9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64">
        <v>0</v>
      </c>
      <c r="X162" s="83">
        <f t="shared" si="6"/>
        <v>0</v>
      </c>
      <c r="Y162" s="84">
        <f t="shared" si="7"/>
        <v>0</v>
      </c>
      <c r="Z162" s="85">
        <f t="shared" si="8"/>
        <v>0</v>
      </c>
    </row>
    <row r="163" spans="1:26" x14ac:dyDescent="0.3">
      <c r="A163" s="18">
        <v>161</v>
      </c>
      <c r="B163" s="17" t="s">
        <v>326</v>
      </c>
      <c r="C163" s="18">
        <v>1978</v>
      </c>
      <c r="D163" s="18" t="s">
        <v>22</v>
      </c>
      <c r="E163" s="17" t="s">
        <v>35</v>
      </c>
      <c r="F163" s="17"/>
      <c r="G163" s="96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64">
        <v>0</v>
      </c>
      <c r="X163" s="83">
        <f t="shared" si="6"/>
        <v>0</v>
      </c>
      <c r="Y163" s="84">
        <f t="shared" si="7"/>
        <v>0</v>
      </c>
      <c r="Z163" s="85">
        <f t="shared" si="8"/>
        <v>0</v>
      </c>
    </row>
    <row r="164" spans="1:26" x14ac:dyDescent="0.3">
      <c r="A164" s="18">
        <v>162</v>
      </c>
      <c r="B164" s="21" t="s">
        <v>111</v>
      </c>
      <c r="C164" s="18">
        <v>2007</v>
      </c>
      <c r="D164" s="18">
        <v>3</v>
      </c>
      <c r="E164" s="21" t="s">
        <v>20</v>
      </c>
      <c r="F164" s="21" t="s">
        <v>21</v>
      </c>
      <c r="G164" s="9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64">
        <v>0</v>
      </c>
      <c r="X164" s="83">
        <f t="shared" si="6"/>
        <v>0</v>
      </c>
      <c r="Y164" s="84">
        <f t="shared" si="7"/>
        <v>0</v>
      </c>
      <c r="Z164" s="85">
        <f t="shared" si="8"/>
        <v>0</v>
      </c>
    </row>
    <row r="165" spans="1:26" x14ac:dyDescent="0.3">
      <c r="A165" s="18">
        <v>163</v>
      </c>
      <c r="B165" s="17" t="s">
        <v>315</v>
      </c>
      <c r="C165" s="18">
        <v>1995</v>
      </c>
      <c r="D165" s="18" t="s">
        <v>22</v>
      </c>
      <c r="E165" s="17" t="s">
        <v>35</v>
      </c>
      <c r="F165" s="17" t="s">
        <v>36</v>
      </c>
      <c r="G165" s="96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64">
        <v>0</v>
      </c>
      <c r="X165" s="83">
        <f t="shared" si="6"/>
        <v>0</v>
      </c>
      <c r="Y165" s="84">
        <f t="shared" si="7"/>
        <v>0</v>
      </c>
      <c r="Z165" s="85">
        <f t="shared" si="8"/>
        <v>0</v>
      </c>
    </row>
    <row r="166" spans="1:26" x14ac:dyDescent="0.3">
      <c r="A166" s="18">
        <v>164</v>
      </c>
      <c r="B166" s="21" t="s">
        <v>89</v>
      </c>
      <c r="C166" s="18">
        <v>1971</v>
      </c>
      <c r="D166" s="18" t="s">
        <v>30</v>
      </c>
      <c r="E166" s="21" t="s">
        <v>20</v>
      </c>
      <c r="F166" s="21"/>
      <c r="G166" s="9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64">
        <v>0</v>
      </c>
      <c r="X166" s="83">
        <f t="shared" si="6"/>
        <v>0</v>
      </c>
      <c r="Y166" s="84">
        <f t="shared" si="7"/>
        <v>0</v>
      </c>
      <c r="Z166" s="85">
        <f t="shared" si="8"/>
        <v>0</v>
      </c>
    </row>
    <row r="167" spans="1:26" x14ac:dyDescent="0.3">
      <c r="A167" s="18">
        <v>165</v>
      </c>
      <c r="B167" s="17" t="s">
        <v>330</v>
      </c>
      <c r="C167" s="18">
        <v>2007</v>
      </c>
      <c r="D167" s="18" t="s">
        <v>115</v>
      </c>
      <c r="E167" s="17" t="s">
        <v>20</v>
      </c>
      <c r="F167" s="17" t="s">
        <v>21</v>
      </c>
      <c r="G167" s="96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4">
        <v>0</v>
      </c>
      <c r="X167" s="83">
        <f t="shared" si="6"/>
        <v>0</v>
      </c>
      <c r="Y167" s="84">
        <f t="shared" si="7"/>
        <v>0</v>
      </c>
      <c r="Z167" s="85">
        <f t="shared" si="8"/>
        <v>0</v>
      </c>
    </row>
    <row r="168" spans="1:26" x14ac:dyDescent="0.3">
      <c r="A168" s="18">
        <v>166</v>
      </c>
      <c r="B168" s="21" t="s">
        <v>91</v>
      </c>
      <c r="C168" s="18">
        <v>2002</v>
      </c>
      <c r="D168" s="18">
        <v>1</v>
      </c>
      <c r="E168" s="21" t="s">
        <v>35</v>
      </c>
      <c r="F168" s="21" t="s">
        <v>36</v>
      </c>
      <c r="G168" s="9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64">
        <v>0</v>
      </c>
      <c r="X168" s="83">
        <f t="shared" si="6"/>
        <v>0</v>
      </c>
      <c r="Y168" s="84">
        <f t="shared" si="7"/>
        <v>0</v>
      </c>
      <c r="Z168" s="85">
        <f t="shared" si="8"/>
        <v>0</v>
      </c>
    </row>
    <row r="169" spans="1:26" x14ac:dyDescent="0.3">
      <c r="A169" s="18">
        <v>167</v>
      </c>
      <c r="B169" s="17" t="s">
        <v>338</v>
      </c>
      <c r="C169" s="18">
        <v>2006</v>
      </c>
      <c r="D169" s="18" t="s">
        <v>19</v>
      </c>
      <c r="E169" s="17" t="s">
        <v>20</v>
      </c>
      <c r="F169" s="17" t="s">
        <v>141</v>
      </c>
      <c r="G169" s="96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64">
        <v>0</v>
      </c>
      <c r="X169" s="83">
        <f t="shared" si="6"/>
        <v>0</v>
      </c>
      <c r="Y169" s="84">
        <f t="shared" si="7"/>
        <v>0</v>
      </c>
      <c r="Z169" s="85">
        <f t="shared" si="8"/>
        <v>0</v>
      </c>
    </row>
    <row r="170" spans="1:26" x14ac:dyDescent="0.3">
      <c r="A170" s="18">
        <v>168</v>
      </c>
      <c r="B170" s="17" t="s">
        <v>329</v>
      </c>
      <c r="C170" s="18">
        <v>2007</v>
      </c>
      <c r="D170" s="18" t="s">
        <v>30</v>
      </c>
      <c r="E170" s="21" t="s">
        <v>20</v>
      </c>
      <c r="F170" s="17" t="s">
        <v>21</v>
      </c>
      <c r="G170" s="96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64">
        <v>0</v>
      </c>
      <c r="X170" s="83">
        <f t="shared" si="6"/>
        <v>0</v>
      </c>
      <c r="Y170" s="84">
        <f t="shared" si="7"/>
        <v>0</v>
      </c>
      <c r="Z170" s="85">
        <f t="shared" si="8"/>
        <v>0</v>
      </c>
    </row>
    <row r="171" spans="1:26" x14ac:dyDescent="0.3">
      <c r="A171" s="18">
        <v>169</v>
      </c>
      <c r="B171" s="17" t="s">
        <v>194</v>
      </c>
      <c r="C171" s="18">
        <v>2008</v>
      </c>
      <c r="D171" s="18" t="s">
        <v>19</v>
      </c>
      <c r="E171" s="17" t="s">
        <v>35</v>
      </c>
      <c r="F171" s="17" t="s">
        <v>36</v>
      </c>
      <c r="G171" s="96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64">
        <v>0</v>
      </c>
      <c r="X171" s="83">
        <f t="shared" si="6"/>
        <v>0</v>
      </c>
      <c r="Y171" s="84">
        <f t="shared" si="7"/>
        <v>0</v>
      </c>
      <c r="Z171" s="85">
        <f t="shared" si="8"/>
        <v>0</v>
      </c>
    </row>
    <row r="172" spans="1:26" x14ac:dyDescent="0.3">
      <c r="A172" s="18">
        <v>170</v>
      </c>
      <c r="B172" s="17" t="s">
        <v>460</v>
      </c>
      <c r="C172" s="18">
        <v>2007</v>
      </c>
      <c r="D172" s="18" t="s">
        <v>28</v>
      </c>
      <c r="E172" s="17" t="s">
        <v>20</v>
      </c>
      <c r="F172" s="17" t="s">
        <v>21</v>
      </c>
      <c r="G172" s="96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64">
        <v>0</v>
      </c>
      <c r="X172" s="83">
        <f t="shared" si="6"/>
        <v>0</v>
      </c>
      <c r="Y172" s="84">
        <f t="shared" si="7"/>
        <v>0</v>
      </c>
      <c r="Z172" s="85">
        <f t="shared" si="8"/>
        <v>0</v>
      </c>
    </row>
    <row r="173" spans="1:26" x14ac:dyDescent="0.3">
      <c r="A173" s="18">
        <v>171</v>
      </c>
      <c r="B173" s="17" t="s">
        <v>510</v>
      </c>
      <c r="C173" s="18">
        <v>2010</v>
      </c>
      <c r="D173" s="18" t="s">
        <v>19</v>
      </c>
      <c r="E173" s="17" t="s">
        <v>20</v>
      </c>
      <c r="F173" s="17" t="s">
        <v>21</v>
      </c>
      <c r="G173" s="96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64">
        <v>0</v>
      </c>
      <c r="X173" s="83">
        <f t="shared" si="6"/>
        <v>0</v>
      </c>
      <c r="Y173" s="84">
        <f t="shared" si="7"/>
        <v>0</v>
      </c>
      <c r="Z173" s="85">
        <f t="shared" si="8"/>
        <v>0</v>
      </c>
    </row>
    <row r="174" spans="1:26" x14ac:dyDescent="0.3">
      <c r="A174" s="18">
        <v>172</v>
      </c>
      <c r="B174" s="17" t="s">
        <v>200</v>
      </c>
      <c r="C174" s="18">
        <v>2006</v>
      </c>
      <c r="D174" s="18" t="s">
        <v>28</v>
      </c>
      <c r="E174" s="17" t="s">
        <v>35</v>
      </c>
      <c r="F174" s="17" t="s">
        <v>36</v>
      </c>
      <c r="G174" s="96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64">
        <v>0</v>
      </c>
      <c r="X174" s="83">
        <f t="shared" si="6"/>
        <v>0</v>
      </c>
      <c r="Y174" s="84">
        <f t="shared" si="7"/>
        <v>0</v>
      </c>
      <c r="Z174" s="85">
        <f t="shared" si="8"/>
        <v>0</v>
      </c>
    </row>
    <row r="175" spans="1:26" x14ac:dyDescent="0.3">
      <c r="A175" s="18">
        <v>173</v>
      </c>
      <c r="B175" s="17" t="s">
        <v>264</v>
      </c>
      <c r="C175" s="18">
        <v>2009</v>
      </c>
      <c r="D175" s="18" t="s">
        <v>30</v>
      </c>
      <c r="E175" s="17" t="s">
        <v>20</v>
      </c>
      <c r="F175" s="17" t="s">
        <v>109</v>
      </c>
      <c r="G175" s="96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64">
        <v>0</v>
      </c>
      <c r="X175" s="83">
        <f t="shared" si="6"/>
        <v>0</v>
      </c>
      <c r="Y175" s="84">
        <f t="shared" si="7"/>
        <v>0</v>
      </c>
      <c r="Z175" s="85">
        <f t="shared" si="8"/>
        <v>0</v>
      </c>
    </row>
    <row r="176" spans="1:26" x14ac:dyDescent="0.3">
      <c r="A176" s="18">
        <v>174</v>
      </c>
      <c r="B176" s="17" t="s">
        <v>203</v>
      </c>
      <c r="C176" s="18">
        <v>2007</v>
      </c>
      <c r="D176" s="18" t="s">
        <v>28</v>
      </c>
      <c r="E176" s="17" t="s">
        <v>35</v>
      </c>
      <c r="F176" s="17" t="s">
        <v>36</v>
      </c>
      <c r="G176" s="96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64">
        <v>0</v>
      </c>
      <c r="X176" s="83">
        <f t="shared" si="6"/>
        <v>0</v>
      </c>
      <c r="Y176" s="84">
        <f t="shared" si="7"/>
        <v>0</v>
      </c>
      <c r="Z176" s="85">
        <f t="shared" si="8"/>
        <v>0</v>
      </c>
    </row>
    <row r="177" spans="1:26" x14ac:dyDescent="0.3">
      <c r="A177" s="18">
        <v>175</v>
      </c>
      <c r="B177" s="17" t="s">
        <v>204</v>
      </c>
      <c r="C177" s="18">
        <v>2010</v>
      </c>
      <c r="D177" s="18" t="s">
        <v>19</v>
      </c>
      <c r="E177" s="17" t="s">
        <v>35</v>
      </c>
      <c r="F177" s="17" t="s">
        <v>36</v>
      </c>
      <c r="G177" s="96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64">
        <v>0</v>
      </c>
      <c r="X177" s="83">
        <f t="shared" si="6"/>
        <v>0</v>
      </c>
      <c r="Y177" s="84">
        <f t="shared" si="7"/>
        <v>0</v>
      </c>
      <c r="Z177" s="85">
        <f t="shared" si="8"/>
        <v>0</v>
      </c>
    </row>
    <row r="178" spans="1:26" x14ac:dyDescent="0.3">
      <c r="A178" s="18">
        <v>176</v>
      </c>
      <c r="B178" s="17" t="s">
        <v>426</v>
      </c>
      <c r="C178" s="18">
        <v>2010</v>
      </c>
      <c r="D178" s="18" t="s">
        <v>28</v>
      </c>
      <c r="E178" s="17" t="s">
        <v>35</v>
      </c>
      <c r="F178" s="17" t="s">
        <v>328</v>
      </c>
      <c r="G178" s="96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64">
        <v>0</v>
      </c>
      <c r="X178" s="83">
        <f t="shared" si="6"/>
        <v>0</v>
      </c>
      <c r="Y178" s="84">
        <f t="shared" si="7"/>
        <v>0</v>
      </c>
      <c r="Z178" s="85">
        <f t="shared" si="8"/>
        <v>0</v>
      </c>
    </row>
    <row r="179" spans="1:26" x14ac:dyDescent="0.3">
      <c r="A179" s="18">
        <v>177</v>
      </c>
      <c r="B179" s="17" t="s">
        <v>511</v>
      </c>
      <c r="C179" s="18">
        <v>2009</v>
      </c>
      <c r="D179" s="18" t="s">
        <v>19</v>
      </c>
      <c r="E179" s="17" t="s">
        <v>20</v>
      </c>
      <c r="F179" s="17" t="s">
        <v>476</v>
      </c>
      <c r="G179" s="96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64">
        <v>0</v>
      </c>
      <c r="X179" s="83">
        <f t="shared" si="6"/>
        <v>0</v>
      </c>
      <c r="Y179" s="84">
        <f t="shared" si="7"/>
        <v>0</v>
      </c>
      <c r="Z179" s="85">
        <f t="shared" si="8"/>
        <v>0</v>
      </c>
    </row>
    <row r="180" spans="1:26" x14ac:dyDescent="0.3">
      <c r="A180" s="18">
        <v>178</v>
      </c>
      <c r="B180" s="17" t="s">
        <v>507</v>
      </c>
      <c r="C180" s="18">
        <v>2011</v>
      </c>
      <c r="D180" s="18" t="s">
        <v>19</v>
      </c>
      <c r="E180" s="17" t="s">
        <v>20</v>
      </c>
      <c r="F180" s="17" t="s">
        <v>247</v>
      </c>
      <c r="G180" s="96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64">
        <v>0</v>
      </c>
      <c r="X180" s="83">
        <f t="shared" si="6"/>
        <v>0</v>
      </c>
      <c r="Y180" s="84">
        <f t="shared" si="7"/>
        <v>0</v>
      </c>
      <c r="Z180" s="85">
        <f t="shared" si="8"/>
        <v>0</v>
      </c>
    </row>
    <row r="181" spans="1:26" x14ac:dyDescent="0.3">
      <c r="A181" s="18">
        <v>179</v>
      </c>
      <c r="B181" s="17" t="s">
        <v>496</v>
      </c>
      <c r="C181" s="18">
        <v>2012</v>
      </c>
      <c r="D181" s="18" t="s">
        <v>19</v>
      </c>
      <c r="E181" s="17" t="s">
        <v>20</v>
      </c>
      <c r="F181" s="17" t="s">
        <v>474</v>
      </c>
      <c r="G181" s="96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64">
        <v>0</v>
      </c>
      <c r="X181" s="83">
        <f t="shared" si="6"/>
        <v>0</v>
      </c>
      <c r="Y181" s="84">
        <f t="shared" si="7"/>
        <v>0</v>
      </c>
      <c r="Z181" s="85">
        <f t="shared" si="8"/>
        <v>0</v>
      </c>
    </row>
    <row r="182" spans="1:26" x14ac:dyDescent="0.3">
      <c r="A182" s="18">
        <v>180</v>
      </c>
      <c r="B182" s="17" t="s">
        <v>516</v>
      </c>
      <c r="C182" s="18">
        <v>2009</v>
      </c>
      <c r="D182" s="18" t="s">
        <v>19</v>
      </c>
      <c r="E182" s="17" t="s">
        <v>20</v>
      </c>
      <c r="F182" s="17" t="s">
        <v>517</v>
      </c>
      <c r="G182" s="96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64">
        <v>0</v>
      </c>
      <c r="X182" s="83">
        <f t="shared" si="6"/>
        <v>0</v>
      </c>
      <c r="Y182" s="84">
        <f t="shared" si="7"/>
        <v>0</v>
      </c>
      <c r="Z182" s="85">
        <f t="shared" si="8"/>
        <v>0</v>
      </c>
    </row>
    <row r="183" spans="1:26" x14ac:dyDescent="0.3">
      <c r="A183" s="18">
        <v>181</v>
      </c>
      <c r="B183" s="17" t="s">
        <v>497</v>
      </c>
      <c r="C183" s="18">
        <v>2012</v>
      </c>
      <c r="D183" s="18" t="s">
        <v>19</v>
      </c>
      <c r="E183" s="17" t="s">
        <v>20</v>
      </c>
      <c r="F183" s="17" t="s">
        <v>476</v>
      </c>
      <c r="G183" s="96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64">
        <v>0</v>
      </c>
      <c r="X183" s="83">
        <f t="shared" si="6"/>
        <v>0</v>
      </c>
      <c r="Y183" s="84">
        <f t="shared" si="7"/>
        <v>0</v>
      </c>
      <c r="Z183" s="85">
        <f t="shared" si="8"/>
        <v>0</v>
      </c>
    </row>
    <row r="184" spans="1:26" x14ac:dyDescent="0.3">
      <c r="A184" s="18">
        <v>182</v>
      </c>
      <c r="B184" s="21" t="s">
        <v>119</v>
      </c>
      <c r="C184" s="18">
        <v>2005</v>
      </c>
      <c r="D184" s="18" t="s">
        <v>30</v>
      </c>
      <c r="E184" s="21" t="s">
        <v>20</v>
      </c>
      <c r="F184" s="21" t="s">
        <v>21</v>
      </c>
      <c r="G184" s="96">
        <v>1500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64">
        <v>0</v>
      </c>
      <c r="X184" s="83">
        <f t="shared" si="6"/>
        <v>0</v>
      </c>
      <c r="Y184" s="84">
        <f t="shared" si="7"/>
        <v>0</v>
      </c>
      <c r="Z184" s="85">
        <f t="shared" si="8"/>
        <v>0</v>
      </c>
    </row>
    <row r="185" spans="1:26" x14ac:dyDescent="0.3">
      <c r="A185" s="18">
        <v>183</v>
      </c>
      <c r="B185" s="21" t="s">
        <v>167</v>
      </c>
      <c r="C185" s="18">
        <v>2006</v>
      </c>
      <c r="D185" s="18" t="s">
        <v>28</v>
      </c>
      <c r="E185" s="21" t="s">
        <v>20</v>
      </c>
      <c r="F185" s="21" t="s">
        <v>21</v>
      </c>
      <c r="G185" s="9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64">
        <v>0</v>
      </c>
      <c r="X185" s="83">
        <f t="shared" si="6"/>
        <v>0</v>
      </c>
      <c r="Y185" s="84">
        <f t="shared" si="7"/>
        <v>0</v>
      </c>
      <c r="Z185" s="85">
        <f t="shared" si="8"/>
        <v>0</v>
      </c>
    </row>
    <row r="186" spans="1:26" x14ac:dyDescent="0.3">
      <c r="A186" s="18">
        <v>184</v>
      </c>
      <c r="B186" s="21" t="s">
        <v>107</v>
      </c>
      <c r="C186" s="18">
        <v>2006</v>
      </c>
      <c r="D186" s="18" t="s">
        <v>28</v>
      </c>
      <c r="E186" s="21" t="s">
        <v>20</v>
      </c>
      <c r="F186" s="21" t="s">
        <v>21</v>
      </c>
      <c r="G186" s="9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64">
        <v>0</v>
      </c>
      <c r="X186" s="83">
        <f t="shared" si="6"/>
        <v>0</v>
      </c>
      <c r="Y186" s="84">
        <f t="shared" si="7"/>
        <v>0</v>
      </c>
      <c r="Z186" s="85">
        <f t="shared" si="8"/>
        <v>0</v>
      </c>
    </row>
    <row r="187" spans="1:26" x14ac:dyDescent="0.3">
      <c r="A187" s="18">
        <v>185</v>
      </c>
      <c r="B187" s="17" t="s">
        <v>358</v>
      </c>
      <c r="C187" s="18">
        <v>1966</v>
      </c>
      <c r="D187" s="18" t="s">
        <v>22</v>
      </c>
      <c r="E187" s="17" t="s">
        <v>20</v>
      </c>
      <c r="F187" s="17" t="s">
        <v>359</v>
      </c>
      <c r="G187" s="96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64">
        <v>0</v>
      </c>
      <c r="X187" s="83">
        <f t="shared" si="6"/>
        <v>0</v>
      </c>
      <c r="Y187" s="84">
        <f t="shared" si="7"/>
        <v>0</v>
      </c>
      <c r="Z187" s="85">
        <f t="shared" si="8"/>
        <v>0</v>
      </c>
    </row>
    <row r="188" spans="1:26" x14ac:dyDescent="0.3">
      <c r="A188" s="18">
        <v>186</v>
      </c>
      <c r="B188" s="21" t="s">
        <v>77</v>
      </c>
      <c r="C188" s="18">
        <v>1985</v>
      </c>
      <c r="D188" s="18" t="s">
        <v>22</v>
      </c>
      <c r="E188" s="21" t="s">
        <v>20</v>
      </c>
      <c r="F188" s="21"/>
      <c r="G188" s="9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64">
        <v>0</v>
      </c>
      <c r="X188" s="83">
        <f t="shared" si="6"/>
        <v>0</v>
      </c>
      <c r="Y188" s="84">
        <f t="shared" si="7"/>
        <v>0</v>
      </c>
      <c r="Z188" s="85">
        <f t="shared" si="8"/>
        <v>0</v>
      </c>
    </row>
    <row r="189" spans="1:26" x14ac:dyDescent="0.3">
      <c r="A189" s="18">
        <v>187</v>
      </c>
      <c r="B189" s="17" t="s">
        <v>277</v>
      </c>
      <c r="C189" s="18">
        <v>1961</v>
      </c>
      <c r="D189" s="18" t="s">
        <v>30</v>
      </c>
      <c r="E189" s="17" t="s">
        <v>20</v>
      </c>
      <c r="F189" s="17"/>
      <c r="G189" s="96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64">
        <v>0</v>
      </c>
      <c r="X189" s="83">
        <f t="shared" si="6"/>
        <v>0</v>
      </c>
      <c r="Y189" s="84">
        <f t="shared" si="7"/>
        <v>0</v>
      </c>
      <c r="Z189" s="85">
        <f t="shared" si="8"/>
        <v>0</v>
      </c>
    </row>
    <row r="190" spans="1:26" x14ac:dyDescent="0.3">
      <c r="A190" s="18">
        <v>188</v>
      </c>
      <c r="B190" s="17" t="s">
        <v>190</v>
      </c>
      <c r="C190" s="18">
        <v>2006</v>
      </c>
      <c r="D190" s="18" t="s">
        <v>28</v>
      </c>
      <c r="E190" s="17" t="s">
        <v>20</v>
      </c>
      <c r="F190" s="17" t="s">
        <v>21</v>
      </c>
      <c r="G190" s="96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64">
        <v>0</v>
      </c>
      <c r="X190" s="83">
        <f t="shared" si="6"/>
        <v>0</v>
      </c>
      <c r="Y190" s="84">
        <f t="shared" si="7"/>
        <v>0</v>
      </c>
      <c r="Z190" s="85">
        <f t="shared" si="8"/>
        <v>0</v>
      </c>
    </row>
    <row r="191" spans="1:26" x14ac:dyDescent="0.3">
      <c r="A191" s="18">
        <v>189</v>
      </c>
      <c r="B191" s="21" t="s">
        <v>69</v>
      </c>
      <c r="C191" s="18">
        <v>2003</v>
      </c>
      <c r="D191" s="18">
        <v>3</v>
      </c>
      <c r="E191" s="21" t="s">
        <v>20</v>
      </c>
      <c r="F191" s="21" t="s">
        <v>21</v>
      </c>
      <c r="G191" s="9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64">
        <v>0</v>
      </c>
      <c r="X191" s="83">
        <f t="shared" si="6"/>
        <v>0</v>
      </c>
      <c r="Y191" s="84">
        <f t="shared" si="7"/>
        <v>0</v>
      </c>
      <c r="Z191" s="85">
        <f t="shared" si="8"/>
        <v>0</v>
      </c>
    </row>
    <row r="192" spans="1:26" x14ac:dyDescent="0.3">
      <c r="A192" s="18">
        <v>190</v>
      </c>
      <c r="B192" s="21" t="s">
        <v>93</v>
      </c>
      <c r="C192" s="18">
        <v>2004</v>
      </c>
      <c r="D192" s="18" t="s">
        <v>28</v>
      </c>
      <c r="E192" s="21" t="s">
        <v>20</v>
      </c>
      <c r="F192" s="21" t="s">
        <v>21</v>
      </c>
      <c r="G192" s="9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64">
        <v>0</v>
      </c>
      <c r="X192" s="83">
        <f t="shared" si="6"/>
        <v>0</v>
      </c>
      <c r="Y192" s="84">
        <f t="shared" si="7"/>
        <v>0</v>
      </c>
      <c r="Z192" s="85">
        <f t="shared" si="8"/>
        <v>0</v>
      </c>
    </row>
    <row r="193" spans="1:26" x14ac:dyDescent="0.3">
      <c r="A193" s="18">
        <v>191</v>
      </c>
      <c r="B193" s="17" t="s">
        <v>199</v>
      </c>
      <c r="C193" s="18">
        <v>2008</v>
      </c>
      <c r="D193" s="18" t="s">
        <v>19</v>
      </c>
      <c r="E193" s="17" t="s">
        <v>35</v>
      </c>
      <c r="F193" s="17" t="s">
        <v>36</v>
      </c>
      <c r="G193" s="96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64">
        <v>0</v>
      </c>
      <c r="X193" s="83">
        <f t="shared" si="6"/>
        <v>0</v>
      </c>
      <c r="Y193" s="84">
        <f t="shared" si="7"/>
        <v>0</v>
      </c>
      <c r="Z193" s="85">
        <f t="shared" si="8"/>
        <v>0</v>
      </c>
    </row>
    <row r="194" spans="1:26" x14ac:dyDescent="0.3">
      <c r="A194" s="18">
        <v>192</v>
      </c>
      <c r="B194" s="17" t="s">
        <v>262</v>
      </c>
      <c r="C194" s="18">
        <v>2009</v>
      </c>
      <c r="D194" s="18" t="s">
        <v>19</v>
      </c>
      <c r="E194" s="17" t="s">
        <v>20</v>
      </c>
      <c r="F194" s="17" t="s">
        <v>109</v>
      </c>
      <c r="G194" s="96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64">
        <v>0</v>
      </c>
      <c r="X194" s="83">
        <f t="shared" si="6"/>
        <v>0</v>
      </c>
      <c r="Y194" s="84">
        <f t="shared" si="7"/>
        <v>0</v>
      </c>
      <c r="Z194" s="85">
        <f t="shared" si="8"/>
        <v>0</v>
      </c>
    </row>
    <row r="195" spans="1:26" x14ac:dyDescent="0.3">
      <c r="A195" s="18">
        <v>193</v>
      </c>
      <c r="B195" s="21" t="s">
        <v>94</v>
      </c>
      <c r="C195" s="18">
        <v>2001</v>
      </c>
      <c r="D195" s="18" t="s">
        <v>30</v>
      </c>
      <c r="E195" s="21" t="s">
        <v>20</v>
      </c>
      <c r="F195" s="21" t="s">
        <v>21</v>
      </c>
      <c r="G195" s="9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64">
        <v>0</v>
      </c>
      <c r="X195" s="83">
        <f t="shared" ref="X195:X258" si="9">IF(COUNT(H195:V195)&gt;2,LARGE(H195:V195,1)+LARGE(H195:V195,2),SUM(H195:V195))</f>
        <v>0</v>
      </c>
      <c r="Y195" s="84">
        <f t="shared" ref="Y195:Y258" si="10">IF(X195&gt;W195,X195,W195)</f>
        <v>0</v>
      </c>
      <c r="Z195" s="85">
        <f t="shared" ref="Z195:Z258" si="11">COUNT(H195:V195)</f>
        <v>0</v>
      </c>
    </row>
    <row r="196" spans="1:26" x14ac:dyDescent="0.3">
      <c r="A196" s="18">
        <v>194</v>
      </c>
      <c r="B196" s="21" t="s">
        <v>57</v>
      </c>
      <c r="C196" s="18">
        <v>2003</v>
      </c>
      <c r="D196" s="18" t="s">
        <v>22</v>
      </c>
      <c r="E196" s="21" t="s">
        <v>35</v>
      </c>
      <c r="F196" s="21" t="s">
        <v>36</v>
      </c>
      <c r="G196" s="9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64">
        <v>0</v>
      </c>
      <c r="X196" s="83">
        <f t="shared" si="9"/>
        <v>0</v>
      </c>
      <c r="Y196" s="84">
        <f t="shared" si="10"/>
        <v>0</v>
      </c>
      <c r="Z196" s="85">
        <f t="shared" si="11"/>
        <v>0</v>
      </c>
    </row>
    <row r="197" spans="1:26" x14ac:dyDescent="0.3">
      <c r="A197" s="18">
        <v>195</v>
      </c>
      <c r="B197" s="17" t="s">
        <v>355</v>
      </c>
      <c r="C197" s="18">
        <v>1998</v>
      </c>
      <c r="D197" s="18" t="s">
        <v>22</v>
      </c>
      <c r="E197" s="17" t="s">
        <v>20</v>
      </c>
      <c r="F197" s="17" t="s">
        <v>356</v>
      </c>
      <c r="G197" s="96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64">
        <v>0</v>
      </c>
      <c r="X197" s="83">
        <f t="shared" si="9"/>
        <v>0</v>
      </c>
      <c r="Y197" s="84">
        <f t="shared" si="10"/>
        <v>0</v>
      </c>
      <c r="Z197" s="85">
        <f t="shared" si="11"/>
        <v>0</v>
      </c>
    </row>
    <row r="198" spans="1:26" x14ac:dyDescent="0.3">
      <c r="A198" s="18">
        <v>196</v>
      </c>
      <c r="B198" s="21" t="s">
        <v>72</v>
      </c>
      <c r="C198" s="18">
        <v>1972</v>
      </c>
      <c r="D198" s="18" t="s">
        <v>22</v>
      </c>
      <c r="E198" s="21" t="s">
        <v>20</v>
      </c>
      <c r="F198" s="21"/>
      <c r="G198" s="9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64">
        <v>0</v>
      </c>
      <c r="X198" s="83">
        <f t="shared" si="9"/>
        <v>0</v>
      </c>
      <c r="Y198" s="84">
        <f t="shared" si="10"/>
        <v>0</v>
      </c>
      <c r="Z198" s="85">
        <f t="shared" si="11"/>
        <v>0</v>
      </c>
    </row>
    <row r="199" spans="1:26" x14ac:dyDescent="0.3">
      <c r="A199" s="18">
        <v>197</v>
      </c>
      <c r="B199" s="17" t="s">
        <v>281</v>
      </c>
      <c r="C199" s="18">
        <v>1989</v>
      </c>
      <c r="D199" s="18" t="s">
        <v>22</v>
      </c>
      <c r="E199" s="17" t="s">
        <v>20</v>
      </c>
      <c r="F199" s="17"/>
      <c r="G199" s="96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64">
        <v>0</v>
      </c>
      <c r="X199" s="83">
        <f t="shared" si="9"/>
        <v>0</v>
      </c>
      <c r="Y199" s="84">
        <f t="shared" si="10"/>
        <v>0</v>
      </c>
      <c r="Z199" s="85">
        <f t="shared" si="11"/>
        <v>0</v>
      </c>
    </row>
    <row r="200" spans="1:26" x14ac:dyDescent="0.3">
      <c r="A200" s="18">
        <v>198</v>
      </c>
      <c r="B200" s="17" t="s">
        <v>316</v>
      </c>
      <c r="C200" s="18">
        <v>1962</v>
      </c>
      <c r="D200" s="18" t="s">
        <v>38</v>
      </c>
      <c r="E200" s="17" t="s">
        <v>20</v>
      </c>
      <c r="F200" s="17"/>
      <c r="G200" s="96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64">
        <v>0</v>
      </c>
      <c r="X200" s="83">
        <f t="shared" si="9"/>
        <v>0</v>
      </c>
      <c r="Y200" s="84">
        <f t="shared" si="10"/>
        <v>0</v>
      </c>
      <c r="Z200" s="85">
        <f t="shared" si="11"/>
        <v>0</v>
      </c>
    </row>
    <row r="201" spans="1:26" x14ac:dyDescent="0.3">
      <c r="A201" s="18">
        <v>199</v>
      </c>
      <c r="B201" s="21" t="s">
        <v>75</v>
      </c>
      <c r="C201" s="18">
        <v>2003</v>
      </c>
      <c r="D201" s="18">
        <v>3</v>
      </c>
      <c r="E201" s="21" t="s">
        <v>20</v>
      </c>
      <c r="F201" s="21" t="s">
        <v>76</v>
      </c>
      <c r="G201" s="9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64">
        <v>0</v>
      </c>
      <c r="X201" s="83">
        <f t="shared" si="9"/>
        <v>0</v>
      </c>
      <c r="Y201" s="84">
        <f t="shared" si="10"/>
        <v>0</v>
      </c>
      <c r="Z201" s="85">
        <f t="shared" si="11"/>
        <v>0</v>
      </c>
    </row>
    <row r="202" spans="1:26" x14ac:dyDescent="0.3">
      <c r="A202" s="18">
        <v>200</v>
      </c>
      <c r="B202" s="21" t="s">
        <v>99</v>
      </c>
      <c r="C202" s="18">
        <v>1983</v>
      </c>
      <c r="D202" s="18">
        <v>1</v>
      </c>
      <c r="E202" s="21" t="s">
        <v>20</v>
      </c>
      <c r="F202" s="21" t="s">
        <v>359</v>
      </c>
      <c r="G202" s="9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64">
        <v>0</v>
      </c>
      <c r="X202" s="83">
        <f t="shared" si="9"/>
        <v>0</v>
      </c>
      <c r="Y202" s="84">
        <f t="shared" si="10"/>
        <v>0</v>
      </c>
      <c r="Z202" s="85">
        <f t="shared" si="11"/>
        <v>0</v>
      </c>
    </row>
    <row r="203" spans="1:26" x14ac:dyDescent="0.3">
      <c r="A203" s="18">
        <v>201</v>
      </c>
      <c r="B203" s="17" t="s">
        <v>334</v>
      </c>
      <c r="C203" s="18">
        <v>2005</v>
      </c>
      <c r="D203" s="18" t="s">
        <v>19</v>
      </c>
      <c r="E203" s="17" t="s">
        <v>20</v>
      </c>
      <c r="F203" s="17" t="s">
        <v>59</v>
      </c>
      <c r="G203" s="96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64">
        <v>0</v>
      </c>
      <c r="X203" s="83">
        <f t="shared" si="9"/>
        <v>0</v>
      </c>
      <c r="Y203" s="84">
        <f t="shared" si="10"/>
        <v>0</v>
      </c>
      <c r="Z203" s="85">
        <f t="shared" si="11"/>
        <v>0</v>
      </c>
    </row>
    <row r="204" spans="1:26" x14ac:dyDescent="0.3">
      <c r="A204" s="18">
        <v>202</v>
      </c>
      <c r="B204" s="21" t="s">
        <v>106</v>
      </c>
      <c r="C204" s="18">
        <v>1954</v>
      </c>
      <c r="D204" s="18" t="s">
        <v>22</v>
      </c>
      <c r="E204" s="21" t="s">
        <v>20</v>
      </c>
      <c r="F204" s="21"/>
      <c r="G204" s="9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64">
        <v>0</v>
      </c>
      <c r="X204" s="83">
        <f t="shared" si="9"/>
        <v>0</v>
      </c>
      <c r="Y204" s="84">
        <f t="shared" si="10"/>
        <v>0</v>
      </c>
      <c r="Z204" s="85">
        <f t="shared" si="11"/>
        <v>0</v>
      </c>
    </row>
    <row r="205" spans="1:26" x14ac:dyDescent="0.3">
      <c r="A205" s="18">
        <v>203</v>
      </c>
      <c r="B205" s="17" t="s">
        <v>282</v>
      </c>
      <c r="C205" s="18">
        <v>1990</v>
      </c>
      <c r="D205" s="18" t="s">
        <v>30</v>
      </c>
      <c r="E205" s="17" t="s">
        <v>20</v>
      </c>
      <c r="F205" s="17"/>
      <c r="G205" s="96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64">
        <v>0</v>
      </c>
      <c r="X205" s="83">
        <f t="shared" si="9"/>
        <v>0</v>
      </c>
      <c r="Y205" s="84">
        <f t="shared" si="10"/>
        <v>0</v>
      </c>
      <c r="Z205" s="85">
        <f t="shared" si="11"/>
        <v>0</v>
      </c>
    </row>
    <row r="206" spans="1:26" x14ac:dyDescent="0.3">
      <c r="A206" s="18">
        <v>204</v>
      </c>
      <c r="B206" s="17" t="s">
        <v>256</v>
      </c>
      <c r="C206" s="18">
        <v>2010</v>
      </c>
      <c r="D206" s="18" t="s">
        <v>30</v>
      </c>
      <c r="E206" s="17" t="s">
        <v>20</v>
      </c>
      <c r="F206" s="17" t="s">
        <v>59</v>
      </c>
      <c r="G206" s="96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64">
        <v>0</v>
      </c>
      <c r="X206" s="83">
        <f t="shared" si="9"/>
        <v>0</v>
      </c>
      <c r="Y206" s="84">
        <f t="shared" si="10"/>
        <v>0</v>
      </c>
      <c r="Z206" s="85">
        <f t="shared" si="11"/>
        <v>0</v>
      </c>
    </row>
    <row r="207" spans="1:26" x14ac:dyDescent="0.3">
      <c r="A207" s="18">
        <v>205</v>
      </c>
      <c r="B207" s="21" t="s">
        <v>393</v>
      </c>
      <c r="C207" s="18">
        <v>1990</v>
      </c>
      <c r="D207" s="18" t="s">
        <v>30</v>
      </c>
      <c r="E207" s="17" t="s">
        <v>20</v>
      </c>
      <c r="F207" s="17"/>
      <c r="G207" s="96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64">
        <v>0</v>
      </c>
      <c r="X207" s="83">
        <f t="shared" si="9"/>
        <v>0</v>
      </c>
      <c r="Y207" s="84">
        <f t="shared" si="10"/>
        <v>0</v>
      </c>
      <c r="Z207" s="85">
        <f t="shared" si="11"/>
        <v>0</v>
      </c>
    </row>
    <row r="208" spans="1:26" x14ac:dyDescent="0.3">
      <c r="A208" s="18">
        <v>206</v>
      </c>
      <c r="B208" s="17" t="s">
        <v>394</v>
      </c>
      <c r="C208" s="18">
        <v>1986</v>
      </c>
      <c r="D208" s="18" t="s">
        <v>30</v>
      </c>
      <c r="E208" s="17" t="s">
        <v>20</v>
      </c>
      <c r="F208" s="17"/>
      <c r="G208" s="96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64">
        <v>0</v>
      </c>
      <c r="X208" s="83">
        <f t="shared" si="9"/>
        <v>0</v>
      </c>
      <c r="Y208" s="84">
        <f t="shared" si="10"/>
        <v>0</v>
      </c>
      <c r="Z208" s="85">
        <f t="shared" si="11"/>
        <v>0</v>
      </c>
    </row>
    <row r="209" spans="1:26" x14ac:dyDescent="0.3">
      <c r="A209" s="18">
        <v>207</v>
      </c>
      <c r="B209" s="21" t="s">
        <v>153</v>
      </c>
      <c r="C209" s="18">
        <v>2004</v>
      </c>
      <c r="D209" s="18" t="s">
        <v>30</v>
      </c>
      <c r="E209" s="21" t="s">
        <v>35</v>
      </c>
      <c r="F209" s="21" t="s">
        <v>36</v>
      </c>
      <c r="G209" s="9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64">
        <v>0</v>
      </c>
      <c r="X209" s="83">
        <f t="shared" si="9"/>
        <v>0</v>
      </c>
      <c r="Y209" s="84">
        <f t="shared" si="10"/>
        <v>0</v>
      </c>
      <c r="Z209" s="85">
        <f t="shared" si="11"/>
        <v>0</v>
      </c>
    </row>
    <row r="210" spans="1:26" x14ac:dyDescent="0.3">
      <c r="A210" s="18">
        <v>208</v>
      </c>
      <c r="B210" s="17" t="s">
        <v>275</v>
      </c>
      <c r="C210" s="18">
        <v>1990</v>
      </c>
      <c r="D210" s="18" t="s">
        <v>30</v>
      </c>
      <c r="E210" s="17" t="s">
        <v>20</v>
      </c>
      <c r="F210" s="17"/>
      <c r="G210" s="96"/>
      <c r="H210" s="17"/>
      <c r="I210" s="17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64">
        <v>0</v>
      </c>
      <c r="X210" s="83">
        <f t="shared" si="9"/>
        <v>0</v>
      </c>
      <c r="Y210" s="84">
        <f t="shared" si="10"/>
        <v>0</v>
      </c>
      <c r="Z210" s="85">
        <f t="shared" si="11"/>
        <v>0</v>
      </c>
    </row>
    <row r="211" spans="1:26" x14ac:dyDescent="0.3">
      <c r="A211" s="18">
        <v>209</v>
      </c>
      <c r="B211" s="21" t="s">
        <v>78</v>
      </c>
      <c r="C211" s="18">
        <v>1995</v>
      </c>
      <c r="D211" s="18">
        <v>3</v>
      </c>
      <c r="E211" s="21" t="s">
        <v>20</v>
      </c>
      <c r="F211" s="21" t="s">
        <v>33</v>
      </c>
      <c r="G211" s="9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64">
        <v>0</v>
      </c>
      <c r="X211" s="83">
        <f t="shared" si="9"/>
        <v>0</v>
      </c>
      <c r="Y211" s="84">
        <f t="shared" si="10"/>
        <v>0</v>
      </c>
      <c r="Z211" s="85">
        <f t="shared" si="11"/>
        <v>0</v>
      </c>
    </row>
    <row r="212" spans="1:26" x14ac:dyDescent="0.3">
      <c r="A212" s="18">
        <v>210</v>
      </c>
      <c r="B212" s="17" t="s">
        <v>362</v>
      </c>
      <c r="C212" s="18">
        <v>2004</v>
      </c>
      <c r="D212" s="18" t="s">
        <v>30</v>
      </c>
      <c r="E212" s="17" t="s">
        <v>35</v>
      </c>
      <c r="F212" s="17" t="s">
        <v>157</v>
      </c>
      <c r="G212" s="96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64">
        <v>0</v>
      </c>
      <c r="X212" s="83">
        <f t="shared" si="9"/>
        <v>0</v>
      </c>
      <c r="Y212" s="84">
        <f t="shared" si="10"/>
        <v>0</v>
      </c>
      <c r="Z212" s="85">
        <f t="shared" si="11"/>
        <v>0</v>
      </c>
    </row>
    <row r="213" spans="1:26" x14ac:dyDescent="0.3">
      <c r="A213" s="18">
        <v>211</v>
      </c>
      <c r="B213" s="17" t="s">
        <v>384</v>
      </c>
      <c r="C213" s="18">
        <v>2010</v>
      </c>
      <c r="D213" s="18" t="s">
        <v>19</v>
      </c>
      <c r="E213" s="17" t="s">
        <v>20</v>
      </c>
      <c r="F213" s="17" t="s">
        <v>21</v>
      </c>
      <c r="G213" s="96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64">
        <v>0</v>
      </c>
      <c r="X213" s="83">
        <f t="shared" si="9"/>
        <v>0</v>
      </c>
      <c r="Y213" s="84">
        <f t="shared" si="10"/>
        <v>0</v>
      </c>
      <c r="Z213" s="85">
        <f t="shared" si="11"/>
        <v>0</v>
      </c>
    </row>
    <row r="214" spans="1:26" x14ac:dyDescent="0.3">
      <c r="A214" s="18">
        <v>212</v>
      </c>
      <c r="B214" s="17" t="s">
        <v>419</v>
      </c>
      <c r="C214" s="18">
        <v>2006</v>
      </c>
      <c r="D214" s="18" t="s">
        <v>30</v>
      </c>
      <c r="E214" s="17" t="s">
        <v>20</v>
      </c>
      <c r="F214" s="17" t="s">
        <v>109</v>
      </c>
      <c r="G214" s="96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64">
        <v>0</v>
      </c>
      <c r="X214" s="83">
        <f t="shared" si="9"/>
        <v>0</v>
      </c>
      <c r="Y214" s="84">
        <f t="shared" si="10"/>
        <v>0</v>
      </c>
      <c r="Z214" s="85">
        <f t="shared" si="11"/>
        <v>0</v>
      </c>
    </row>
    <row r="215" spans="1:26" x14ac:dyDescent="0.3">
      <c r="A215" s="18">
        <v>213</v>
      </c>
      <c r="B215" s="21" t="s">
        <v>143</v>
      </c>
      <c r="C215" s="18">
        <v>2005</v>
      </c>
      <c r="D215" s="18" t="s">
        <v>28</v>
      </c>
      <c r="E215" s="21" t="s">
        <v>35</v>
      </c>
      <c r="F215" s="21" t="s">
        <v>36</v>
      </c>
      <c r="G215" s="9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64">
        <v>0</v>
      </c>
      <c r="X215" s="83">
        <f t="shared" si="9"/>
        <v>0</v>
      </c>
      <c r="Y215" s="84">
        <f t="shared" si="10"/>
        <v>0</v>
      </c>
      <c r="Z215" s="85">
        <f t="shared" si="11"/>
        <v>0</v>
      </c>
    </row>
    <row r="216" spans="1:26" x14ac:dyDescent="0.3">
      <c r="A216" s="18">
        <v>214</v>
      </c>
      <c r="B216" s="17" t="s">
        <v>390</v>
      </c>
      <c r="C216" s="18">
        <v>2005</v>
      </c>
      <c r="D216" s="18" t="s">
        <v>28</v>
      </c>
      <c r="E216" s="17" t="s">
        <v>35</v>
      </c>
      <c r="F216" s="17" t="s">
        <v>328</v>
      </c>
      <c r="G216" s="96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64">
        <v>0</v>
      </c>
      <c r="X216" s="83">
        <f t="shared" si="9"/>
        <v>0</v>
      </c>
      <c r="Y216" s="84">
        <f t="shared" si="10"/>
        <v>0</v>
      </c>
      <c r="Z216" s="85">
        <f t="shared" si="11"/>
        <v>0</v>
      </c>
    </row>
    <row r="217" spans="1:26" x14ac:dyDescent="0.3">
      <c r="A217" s="18">
        <v>215</v>
      </c>
      <c r="B217" s="17" t="s">
        <v>382</v>
      </c>
      <c r="C217" s="18">
        <v>2009</v>
      </c>
      <c r="D217" s="18" t="s">
        <v>28</v>
      </c>
      <c r="E217" s="17" t="s">
        <v>20</v>
      </c>
      <c r="F217" s="17" t="s">
        <v>25</v>
      </c>
      <c r="G217" s="96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64">
        <v>0</v>
      </c>
      <c r="X217" s="83">
        <f t="shared" si="9"/>
        <v>0</v>
      </c>
      <c r="Y217" s="84">
        <f t="shared" si="10"/>
        <v>0</v>
      </c>
      <c r="Z217" s="85">
        <f t="shared" si="11"/>
        <v>0</v>
      </c>
    </row>
    <row r="218" spans="1:26" x14ac:dyDescent="0.3">
      <c r="A218" s="18">
        <v>216</v>
      </c>
      <c r="B218" s="17" t="s">
        <v>335</v>
      </c>
      <c r="C218" s="18">
        <v>2005</v>
      </c>
      <c r="D218" s="18" t="s">
        <v>115</v>
      </c>
      <c r="E218" s="17" t="s">
        <v>20</v>
      </c>
      <c r="F218" s="17" t="s">
        <v>21</v>
      </c>
      <c r="G218" s="96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64">
        <v>0</v>
      </c>
      <c r="X218" s="83">
        <f t="shared" si="9"/>
        <v>0</v>
      </c>
      <c r="Y218" s="84">
        <f t="shared" si="10"/>
        <v>0</v>
      </c>
      <c r="Z218" s="85">
        <f t="shared" si="11"/>
        <v>0</v>
      </c>
    </row>
    <row r="219" spans="1:26" x14ac:dyDescent="0.3">
      <c r="A219" s="18">
        <v>217</v>
      </c>
      <c r="B219" s="17" t="s">
        <v>196</v>
      </c>
      <c r="C219" s="18">
        <v>2008</v>
      </c>
      <c r="D219" s="18" t="s">
        <v>28</v>
      </c>
      <c r="E219" s="17" t="s">
        <v>35</v>
      </c>
      <c r="F219" s="17" t="s">
        <v>36</v>
      </c>
      <c r="G219" s="96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64">
        <v>0</v>
      </c>
      <c r="X219" s="83">
        <f t="shared" si="9"/>
        <v>0</v>
      </c>
      <c r="Y219" s="84">
        <f t="shared" si="10"/>
        <v>0</v>
      </c>
      <c r="Z219" s="85">
        <f t="shared" si="11"/>
        <v>0</v>
      </c>
    </row>
    <row r="220" spans="1:26" x14ac:dyDescent="0.3">
      <c r="A220" s="18">
        <v>218</v>
      </c>
      <c r="B220" s="21" t="s">
        <v>166</v>
      </c>
      <c r="C220" s="18">
        <v>2005</v>
      </c>
      <c r="D220" s="18" t="s">
        <v>28</v>
      </c>
      <c r="E220" s="21" t="s">
        <v>20</v>
      </c>
      <c r="F220" s="21" t="s">
        <v>21</v>
      </c>
      <c r="G220" s="9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64">
        <v>0</v>
      </c>
      <c r="X220" s="83">
        <f t="shared" si="9"/>
        <v>0</v>
      </c>
      <c r="Y220" s="84">
        <f t="shared" si="10"/>
        <v>0</v>
      </c>
      <c r="Z220" s="85">
        <f t="shared" si="11"/>
        <v>0</v>
      </c>
    </row>
    <row r="221" spans="1:26" x14ac:dyDescent="0.3">
      <c r="A221" s="18">
        <v>219</v>
      </c>
      <c r="B221" s="17" t="s">
        <v>331</v>
      </c>
      <c r="C221" s="18">
        <v>2006</v>
      </c>
      <c r="D221" s="18" t="s">
        <v>19</v>
      </c>
      <c r="E221" s="17" t="s">
        <v>20</v>
      </c>
      <c r="F221" s="17" t="s">
        <v>59</v>
      </c>
      <c r="G221" s="96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64">
        <v>0</v>
      </c>
      <c r="X221" s="83">
        <f t="shared" si="9"/>
        <v>0</v>
      </c>
      <c r="Y221" s="84">
        <f t="shared" si="10"/>
        <v>0</v>
      </c>
      <c r="Z221" s="85">
        <f t="shared" si="11"/>
        <v>0</v>
      </c>
    </row>
    <row r="222" spans="1:26" x14ac:dyDescent="0.3">
      <c r="A222" s="18">
        <v>220</v>
      </c>
      <c r="B222" s="17" t="s">
        <v>383</v>
      </c>
      <c r="C222" s="18">
        <v>2009</v>
      </c>
      <c r="D222" s="18" t="s">
        <v>19</v>
      </c>
      <c r="E222" s="17" t="s">
        <v>20</v>
      </c>
      <c r="F222" s="17" t="s">
        <v>25</v>
      </c>
      <c r="G222" s="96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64">
        <v>0</v>
      </c>
      <c r="X222" s="83">
        <f t="shared" si="9"/>
        <v>0</v>
      </c>
      <c r="Y222" s="84">
        <f t="shared" si="10"/>
        <v>0</v>
      </c>
      <c r="Z222" s="85">
        <f t="shared" si="11"/>
        <v>0</v>
      </c>
    </row>
    <row r="223" spans="1:26" x14ac:dyDescent="0.3">
      <c r="A223" s="18">
        <v>221</v>
      </c>
      <c r="B223" s="17" t="s">
        <v>418</v>
      </c>
      <c r="C223" s="18">
        <v>2010</v>
      </c>
      <c r="D223" s="18" t="s">
        <v>19</v>
      </c>
      <c r="E223" s="17" t="s">
        <v>20</v>
      </c>
      <c r="F223" s="17" t="s">
        <v>247</v>
      </c>
      <c r="G223" s="96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64">
        <v>0</v>
      </c>
      <c r="X223" s="83">
        <f t="shared" si="9"/>
        <v>0</v>
      </c>
      <c r="Y223" s="84">
        <f t="shared" si="10"/>
        <v>0</v>
      </c>
      <c r="Z223" s="85">
        <f t="shared" si="11"/>
        <v>0</v>
      </c>
    </row>
    <row r="224" spans="1:26" x14ac:dyDescent="0.3">
      <c r="A224" s="18">
        <v>222</v>
      </c>
      <c r="B224" s="17" t="s">
        <v>417</v>
      </c>
      <c r="C224" s="18">
        <v>2010</v>
      </c>
      <c r="D224" s="18" t="s">
        <v>19</v>
      </c>
      <c r="E224" s="17" t="s">
        <v>20</v>
      </c>
      <c r="F224" s="17" t="s">
        <v>21</v>
      </c>
      <c r="G224" s="96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4">
        <v>0</v>
      </c>
      <c r="X224" s="83">
        <f t="shared" si="9"/>
        <v>0</v>
      </c>
      <c r="Y224" s="84">
        <f t="shared" si="10"/>
        <v>0</v>
      </c>
      <c r="Z224" s="85">
        <f t="shared" si="11"/>
        <v>0</v>
      </c>
    </row>
    <row r="225" spans="1:26" x14ac:dyDescent="0.3">
      <c r="A225" s="18">
        <v>223</v>
      </c>
      <c r="B225" s="17" t="s">
        <v>385</v>
      </c>
      <c r="C225" s="18">
        <v>2010</v>
      </c>
      <c r="D225" s="18" t="s">
        <v>19</v>
      </c>
      <c r="E225" s="17" t="s">
        <v>20</v>
      </c>
      <c r="F225" s="17" t="s">
        <v>21</v>
      </c>
      <c r="G225" s="96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64">
        <v>0</v>
      </c>
      <c r="X225" s="83">
        <f t="shared" si="9"/>
        <v>0</v>
      </c>
      <c r="Y225" s="84">
        <f t="shared" si="10"/>
        <v>0</v>
      </c>
      <c r="Z225" s="85">
        <f t="shared" si="11"/>
        <v>0</v>
      </c>
    </row>
    <row r="226" spans="1:26" x14ac:dyDescent="0.3">
      <c r="A226" s="18">
        <v>224</v>
      </c>
      <c r="B226" s="17" t="s">
        <v>386</v>
      </c>
      <c r="C226" s="18">
        <v>2010</v>
      </c>
      <c r="D226" s="18" t="s">
        <v>19</v>
      </c>
      <c r="E226" s="17" t="s">
        <v>20</v>
      </c>
      <c r="F226" s="17" t="s">
        <v>21</v>
      </c>
      <c r="G226" s="96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64">
        <v>0</v>
      </c>
      <c r="X226" s="83">
        <f t="shared" si="9"/>
        <v>0</v>
      </c>
      <c r="Y226" s="84">
        <f t="shared" si="10"/>
        <v>0</v>
      </c>
      <c r="Z226" s="85">
        <f t="shared" si="11"/>
        <v>0</v>
      </c>
    </row>
    <row r="227" spans="1:26" x14ac:dyDescent="0.3">
      <c r="A227" s="18">
        <v>225</v>
      </c>
      <c r="B227" s="17" t="s">
        <v>387</v>
      </c>
      <c r="C227" s="18">
        <v>2011</v>
      </c>
      <c r="D227" s="18" t="s">
        <v>19</v>
      </c>
      <c r="E227" s="17" t="s">
        <v>20</v>
      </c>
      <c r="F227" s="17" t="s">
        <v>248</v>
      </c>
      <c r="G227" s="96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64">
        <v>0</v>
      </c>
      <c r="X227" s="83">
        <f t="shared" si="9"/>
        <v>0</v>
      </c>
      <c r="Y227" s="84">
        <f t="shared" si="10"/>
        <v>0</v>
      </c>
      <c r="Z227" s="85">
        <f t="shared" si="11"/>
        <v>0</v>
      </c>
    </row>
    <row r="228" spans="1:26" x14ac:dyDescent="0.3">
      <c r="A228" s="18">
        <v>226</v>
      </c>
      <c r="B228" s="17" t="s">
        <v>325</v>
      </c>
      <c r="C228" s="18">
        <v>1969</v>
      </c>
      <c r="D228" s="18" t="s">
        <v>22</v>
      </c>
      <c r="E228" s="17" t="s">
        <v>35</v>
      </c>
      <c r="F228" s="17"/>
      <c r="G228" s="96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64">
        <v>0</v>
      </c>
      <c r="X228" s="83">
        <f t="shared" si="9"/>
        <v>0</v>
      </c>
      <c r="Y228" s="84">
        <f t="shared" si="10"/>
        <v>0</v>
      </c>
      <c r="Z228" s="85">
        <f t="shared" si="11"/>
        <v>0</v>
      </c>
    </row>
    <row r="229" spans="1:26" x14ac:dyDescent="0.3">
      <c r="A229" s="18">
        <v>227</v>
      </c>
      <c r="B229" s="17" t="s">
        <v>310</v>
      </c>
      <c r="C229" s="18">
        <v>1996</v>
      </c>
      <c r="D229" s="18" t="s">
        <v>22</v>
      </c>
      <c r="E229" s="17" t="s">
        <v>20</v>
      </c>
      <c r="F229" s="17" t="s">
        <v>311</v>
      </c>
      <c r="G229" s="96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64">
        <v>0</v>
      </c>
      <c r="X229" s="83">
        <f t="shared" si="9"/>
        <v>0</v>
      </c>
      <c r="Y229" s="84">
        <f t="shared" si="10"/>
        <v>0</v>
      </c>
      <c r="Z229" s="85">
        <f t="shared" si="11"/>
        <v>0</v>
      </c>
    </row>
    <row r="230" spans="1:26" x14ac:dyDescent="0.3">
      <c r="A230" s="18">
        <v>228</v>
      </c>
      <c r="B230" s="21" t="s">
        <v>80</v>
      </c>
      <c r="C230" s="18">
        <v>1988</v>
      </c>
      <c r="D230" s="18" t="s">
        <v>22</v>
      </c>
      <c r="E230" s="21" t="s">
        <v>20</v>
      </c>
      <c r="F230" s="21"/>
      <c r="G230" s="9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64">
        <v>0</v>
      </c>
      <c r="X230" s="83">
        <f t="shared" si="9"/>
        <v>0</v>
      </c>
      <c r="Y230" s="84">
        <f t="shared" si="10"/>
        <v>0</v>
      </c>
      <c r="Z230" s="85">
        <f t="shared" si="11"/>
        <v>0</v>
      </c>
    </row>
    <row r="231" spans="1:26" x14ac:dyDescent="0.3">
      <c r="A231" s="18">
        <v>229</v>
      </c>
      <c r="B231" s="17" t="s">
        <v>312</v>
      </c>
      <c r="C231" s="18">
        <v>1989</v>
      </c>
      <c r="D231" s="18">
        <v>1</v>
      </c>
      <c r="E231" s="17" t="s">
        <v>20</v>
      </c>
      <c r="F231" s="17" t="s">
        <v>313</v>
      </c>
      <c r="G231" s="96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64">
        <v>0</v>
      </c>
      <c r="X231" s="83">
        <f t="shared" si="9"/>
        <v>0</v>
      </c>
      <c r="Y231" s="84">
        <f t="shared" si="10"/>
        <v>0</v>
      </c>
      <c r="Z231" s="85">
        <f t="shared" si="11"/>
        <v>0</v>
      </c>
    </row>
    <row r="232" spans="1:26" x14ac:dyDescent="0.3">
      <c r="A232" s="18">
        <v>230</v>
      </c>
      <c r="B232" s="17" t="s">
        <v>253</v>
      </c>
      <c r="C232" s="18">
        <v>2008</v>
      </c>
      <c r="D232" s="18" t="s">
        <v>115</v>
      </c>
      <c r="E232" s="17" t="s">
        <v>20</v>
      </c>
      <c r="F232" s="17" t="s">
        <v>21</v>
      </c>
      <c r="G232" s="96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64">
        <v>0</v>
      </c>
      <c r="X232" s="83">
        <f t="shared" si="9"/>
        <v>0</v>
      </c>
      <c r="Y232" s="84">
        <f t="shared" si="10"/>
        <v>0</v>
      </c>
      <c r="Z232" s="85">
        <f t="shared" si="11"/>
        <v>0</v>
      </c>
    </row>
    <row r="233" spans="1:26" x14ac:dyDescent="0.3">
      <c r="A233" s="18">
        <v>231</v>
      </c>
      <c r="B233" s="17" t="s">
        <v>327</v>
      </c>
      <c r="C233" s="18">
        <v>2001</v>
      </c>
      <c r="D233" s="18">
        <v>3</v>
      </c>
      <c r="E233" s="17" t="s">
        <v>35</v>
      </c>
      <c r="F233" s="17" t="s">
        <v>328</v>
      </c>
      <c r="G233" s="96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64">
        <v>0</v>
      </c>
      <c r="X233" s="83">
        <f t="shared" si="9"/>
        <v>0</v>
      </c>
      <c r="Y233" s="84">
        <f t="shared" si="10"/>
        <v>0</v>
      </c>
      <c r="Z233" s="85">
        <f t="shared" si="11"/>
        <v>0</v>
      </c>
    </row>
    <row r="234" spans="1:26" x14ac:dyDescent="0.3">
      <c r="A234" s="18">
        <v>232</v>
      </c>
      <c r="B234" s="21" t="s">
        <v>83</v>
      </c>
      <c r="C234" s="18">
        <v>2003</v>
      </c>
      <c r="D234" s="18" t="s">
        <v>19</v>
      </c>
      <c r="E234" s="21" t="s">
        <v>20</v>
      </c>
      <c r="F234" s="21" t="s">
        <v>21</v>
      </c>
      <c r="G234" s="9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64">
        <v>0</v>
      </c>
      <c r="X234" s="83">
        <f t="shared" si="9"/>
        <v>0</v>
      </c>
      <c r="Y234" s="84">
        <f t="shared" si="10"/>
        <v>0</v>
      </c>
      <c r="Z234" s="85">
        <f t="shared" si="11"/>
        <v>0</v>
      </c>
    </row>
    <row r="235" spans="1:26" x14ac:dyDescent="0.3">
      <c r="A235" s="18">
        <v>233</v>
      </c>
      <c r="B235" s="21" t="s">
        <v>90</v>
      </c>
      <c r="C235" s="18">
        <v>1985</v>
      </c>
      <c r="D235" s="18">
        <v>1</v>
      </c>
      <c r="E235" s="21" t="s">
        <v>20</v>
      </c>
      <c r="F235" s="21"/>
      <c r="G235" s="9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64">
        <v>0</v>
      </c>
      <c r="X235" s="83">
        <f t="shared" si="9"/>
        <v>0</v>
      </c>
      <c r="Y235" s="84">
        <f t="shared" si="10"/>
        <v>0</v>
      </c>
      <c r="Z235" s="85">
        <f t="shared" si="11"/>
        <v>0</v>
      </c>
    </row>
    <row r="236" spans="1:26" x14ac:dyDescent="0.3">
      <c r="A236" s="18">
        <v>234</v>
      </c>
      <c r="B236" s="21" t="s">
        <v>92</v>
      </c>
      <c r="C236" s="18">
        <v>2003</v>
      </c>
      <c r="D236" s="18" t="s">
        <v>30</v>
      </c>
      <c r="E236" s="21" t="s">
        <v>20</v>
      </c>
      <c r="F236" s="21" t="s">
        <v>21</v>
      </c>
      <c r="G236" s="9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64">
        <v>0</v>
      </c>
      <c r="X236" s="83">
        <f t="shared" si="9"/>
        <v>0</v>
      </c>
      <c r="Y236" s="84">
        <f t="shared" si="10"/>
        <v>0</v>
      </c>
      <c r="Z236" s="85">
        <f t="shared" si="11"/>
        <v>0</v>
      </c>
    </row>
    <row r="237" spans="1:26" x14ac:dyDescent="0.3">
      <c r="A237" s="18">
        <v>235</v>
      </c>
      <c r="B237" s="17" t="s">
        <v>276</v>
      </c>
      <c r="C237" s="18">
        <v>1991</v>
      </c>
      <c r="D237" s="18">
        <v>1</v>
      </c>
      <c r="E237" s="17" t="s">
        <v>20</v>
      </c>
      <c r="F237" s="17"/>
      <c r="G237" s="96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64">
        <v>0</v>
      </c>
      <c r="X237" s="83">
        <f t="shared" si="9"/>
        <v>0</v>
      </c>
      <c r="Y237" s="84">
        <f t="shared" si="10"/>
        <v>0</v>
      </c>
      <c r="Z237" s="85">
        <f t="shared" si="11"/>
        <v>0</v>
      </c>
    </row>
    <row r="238" spans="1:26" x14ac:dyDescent="0.3">
      <c r="A238" s="18">
        <v>236</v>
      </c>
      <c r="B238" s="17" t="s">
        <v>271</v>
      </c>
      <c r="C238" s="18">
        <v>2009</v>
      </c>
      <c r="D238" s="18" t="s">
        <v>19</v>
      </c>
      <c r="E238" s="17" t="s">
        <v>20</v>
      </c>
      <c r="F238" s="17" t="s">
        <v>109</v>
      </c>
      <c r="G238" s="96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64">
        <v>0</v>
      </c>
      <c r="X238" s="83">
        <f t="shared" si="9"/>
        <v>0</v>
      </c>
      <c r="Y238" s="84">
        <f t="shared" si="10"/>
        <v>0</v>
      </c>
      <c r="Z238" s="85">
        <f t="shared" si="11"/>
        <v>0</v>
      </c>
    </row>
    <row r="239" spans="1:26" x14ac:dyDescent="0.3">
      <c r="A239" s="18">
        <v>237</v>
      </c>
      <c r="B239" s="21" t="s">
        <v>67</v>
      </c>
      <c r="C239" s="18">
        <v>1996</v>
      </c>
      <c r="D239" s="18">
        <v>2</v>
      </c>
      <c r="E239" s="21" t="s">
        <v>20</v>
      </c>
      <c r="F239" s="21" t="s">
        <v>33</v>
      </c>
      <c r="G239" s="9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64">
        <v>0</v>
      </c>
      <c r="X239" s="83">
        <f t="shared" si="9"/>
        <v>0</v>
      </c>
      <c r="Y239" s="84">
        <f t="shared" si="10"/>
        <v>0</v>
      </c>
      <c r="Z239" s="85">
        <f t="shared" si="11"/>
        <v>0</v>
      </c>
    </row>
    <row r="240" spans="1:26" x14ac:dyDescent="0.3">
      <c r="A240" s="18">
        <v>238</v>
      </c>
      <c r="B240" s="17" t="s">
        <v>278</v>
      </c>
      <c r="C240" s="18">
        <v>2001</v>
      </c>
      <c r="D240" s="18">
        <v>3</v>
      </c>
      <c r="E240" s="17" t="s">
        <v>20</v>
      </c>
      <c r="F240" s="17" t="s">
        <v>109</v>
      </c>
      <c r="G240" s="96"/>
      <c r="H240" s="17"/>
      <c r="I240" s="17"/>
      <c r="J240" s="18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64">
        <v>0</v>
      </c>
      <c r="X240" s="83">
        <f t="shared" si="9"/>
        <v>0</v>
      </c>
      <c r="Y240" s="84">
        <f t="shared" si="10"/>
        <v>0</v>
      </c>
      <c r="Z240" s="85">
        <f t="shared" si="11"/>
        <v>0</v>
      </c>
    </row>
    <row r="241" spans="1:26" x14ac:dyDescent="0.3">
      <c r="A241" s="18">
        <v>239</v>
      </c>
      <c r="B241" s="17" t="s">
        <v>318</v>
      </c>
      <c r="C241" s="18">
        <v>1984</v>
      </c>
      <c r="D241" s="18" t="s">
        <v>19</v>
      </c>
      <c r="E241" s="17" t="s">
        <v>20</v>
      </c>
      <c r="F241" s="17"/>
      <c r="G241" s="96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64">
        <v>0</v>
      </c>
      <c r="X241" s="83">
        <f t="shared" si="9"/>
        <v>0</v>
      </c>
      <c r="Y241" s="84">
        <f t="shared" si="10"/>
        <v>0</v>
      </c>
      <c r="Z241" s="85">
        <f t="shared" si="11"/>
        <v>0</v>
      </c>
    </row>
    <row r="242" spans="1:26" x14ac:dyDescent="0.3">
      <c r="A242" s="18">
        <v>240</v>
      </c>
      <c r="B242" s="21" t="s">
        <v>79</v>
      </c>
      <c r="C242" s="18">
        <v>1990</v>
      </c>
      <c r="D242" s="18" t="s">
        <v>22</v>
      </c>
      <c r="E242" s="21" t="s">
        <v>20</v>
      </c>
      <c r="F242" s="21"/>
      <c r="G242" s="9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64">
        <v>0</v>
      </c>
      <c r="X242" s="83">
        <f t="shared" si="9"/>
        <v>0</v>
      </c>
      <c r="Y242" s="84">
        <f t="shared" si="10"/>
        <v>0</v>
      </c>
      <c r="Z242" s="85">
        <f t="shared" si="11"/>
        <v>0</v>
      </c>
    </row>
    <row r="243" spans="1:26" x14ac:dyDescent="0.3">
      <c r="A243" s="18">
        <v>241</v>
      </c>
      <c r="B243" s="21" t="s">
        <v>156</v>
      </c>
      <c r="C243" s="18">
        <v>2002</v>
      </c>
      <c r="D243" s="18" t="s">
        <v>28</v>
      </c>
      <c r="E243" s="21" t="s">
        <v>35</v>
      </c>
      <c r="F243" s="21" t="s">
        <v>36</v>
      </c>
      <c r="G243" s="9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64">
        <v>0</v>
      </c>
      <c r="X243" s="83">
        <f t="shared" si="9"/>
        <v>0</v>
      </c>
      <c r="Y243" s="84">
        <f t="shared" si="10"/>
        <v>0</v>
      </c>
      <c r="Z243" s="85">
        <f t="shared" si="11"/>
        <v>0</v>
      </c>
    </row>
    <row r="244" spans="1:26" x14ac:dyDescent="0.3">
      <c r="A244" s="18">
        <v>242</v>
      </c>
      <c r="B244" s="21" t="s">
        <v>98</v>
      </c>
      <c r="C244" s="18">
        <v>1995</v>
      </c>
      <c r="D244" s="18" t="s">
        <v>19</v>
      </c>
      <c r="E244" s="21" t="s">
        <v>20</v>
      </c>
      <c r="F244" s="21" t="s">
        <v>33</v>
      </c>
      <c r="G244" s="9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64">
        <v>0</v>
      </c>
      <c r="X244" s="83">
        <f t="shared" si="9"/>
        <v>0</v>
      </c>
      <c r="Y244" s="84">
        <f t="shared" si="10"/>
        <v>0</v>
      </c>
      <c r="Z244" s="85">
        <f t="shared" si="11"/>
        <v>0</v>
      </c>
    </row>
    <row r="245" spans="1:26" x14ac:dyDescent="0.3">
      <c r="A245" s="18">
        <v>243</v>
      </c>
      <c r="B245" s="17" t="s">
        <v>255</v>
      </c>
      <c r="C245" s="18">
        <v>2010</v>
      </c>
      <c r="D245" s="18" t="s">
        <v>19</v>
      </c>
      <c r="E245" s="17" t="s">
        <v>20</v>
      </c>
      <c r="F245" s="17" t="s">
        <v>21</v>
      </c>
      <c r="G245" s="96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64">
        <v>0</v>
      </c>
      <c r="X245" s="83">
        <f t="shared" si="9"/>
        <v>0</v>
      </c>
      <c r="Y245" s="84">
        <f t="shared" si="10"/>
        <v>0</v>
      </c>
      <c r="Z245" s="85">
        <f t="shared" si="11"/>
        <v>0</v>
      </c>
    </row>
    <row r="246" spans="1:26" x14ac:dyDescent="0.3">
      <c r="A246" s="18">
        <v>244</v>
      </c>
      <c r="B246" s="21" t="s">
        <v>101</v>
      </c>
      <c r="C246" s="18">
        <v>1996</v>
      </c>
      <c r="D246" s="18">
        <v>3</v>
      </c>
      <c r="E246" s="21" t="s">
        <v>20</v>
      </c>
      <c r="F246" s="21" t="s">
        <v>33</v>
      </c>
      <c r="G246" s="9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64">
        <v>0</v>
      </c>
      <c r="X246" s="83">
        <f t="shared" si="9"/>
        <v>0</v>
      </c>
      <c r="Y246" s="84">
        <f t="shared" si="10"/>
        <v>0</v>
      </c>
      <c r="Z246" s="85">
        <f t="shared" si="11"/>
        <v>0</v>
      </c>
    </row>
    <row r="247" spans="1:26" x14ac:dyDescent="0.3">
      <c r="A247" s="18">
        <v>245</v>
      </c>
      <c r="B247" s="17" t="s">
        <v>339</v>
      </c>
      <c r="C247" s="18">
        <v>2006</v>
      </c>
      <c r="D247" s="18" t="s">
        <v>19</v>
      </c>
      <c r="E247" s="17" t="s">
        <v>20</v>
      </c>
      <c r="F247" s="17" t="s">
        <v>21</v>
      </c>
      <c r="G247" s="96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64">
        <v>0</v>
      </c>
      <c r="X247" s="83">
        <f t="shared" si="9"/>
        <v>0</v>
      </c>
      <c r="Y247" s="84">
        <f t="shared" si="10"/>
        <v>0</v>
      </c>
      <c r="Z247" s="85">
        <f t="shared" si="11"/>
        <v>0</v>
      </c>
    </row>
    <row r="248" spans="1:26" x14ac:dyDescent="0.3">
      <c r="A248" s="18">
        <v>246</v>
      </c>
      <c r="B248" s="21" t="s">
        <v>116</v>
      </c>
      <c r="C248" s="18">
        <v>2005</v>
      </c>
      <c r="D248" s="18" t="s">
        <v>19</v>
      </c>
      <c r="E248" s="21" t="s">
        <v>20</v>
      </c>
      <c r="F248" s="21" t="s">
        <v>21</v>
      </c>
      <c r="G248" s="9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64">
        <v>0</v>
      </c>
      <c r="X248" s="83">
        <f t="shared" si="9"/>
        <v>0</v>
      </c>
      <c r="Y248" s="84">
        <f t="shared" si="10"/>
        <v>0</v>
      </c>
      <c r="Z248" s="85">
        <f t="shared" si="11"/>
        <v>0</v>
      </c>
    </row>
    <row r="249" spans="1:26" x14ac:dyDescent="0.3">
      <c r="A249" s="18">
        <v>247</v>
      </c>
      <c r="B249" s="17" t="s">
        <v>268</v>
      </c>
      <c r="C249" s="18">
        <v>2010</v>
      </c>
      <c r="D249" s="18" t="s">
        <v>19</v>
      </c>
      <c r="E249" s="17" t="s">
        <v>20</v>
      </c>
      <c r="F249" s="17" t="s">
        <v>248</v>
      </c>
      <c r="G249" s="96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64">
        <v>0</v>
      </c>
      <c r="X249" s="83">
        <f t="shared" si="9"/>
        <v>0</v>
      </c>
      <c r="Y249" s="84">
        <f t="shared" si="10"/>
        <v>0</v>
      </c>
      <c r="Z249" s="85">
        <f t="shared" si="11"/>
        <v>0</v>
      </c>
    </row>
    <row r="250" spans="1:26" x14ac:dyDescent="0.3">
      <c r="A250" s="18">
        <v>248</v>
      </c>
      <c r="B250" s="17" t="s">
        <v>270</v>
      </c>
      <c r="C250" s="18">
        <v>2009</v>
      </c>
      <c r="D250" s="18" t="s">
        <v>19</v>
      </c>
      <c r="E250" s="17" t="s">
        <v>20</v>
      </c>
      <c r="F250" s="17" t="s">
        <v>109</v>
      </c>
      <c r="G250" s="96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64">
        <v>0</v>
      </c>
      <c r="X250" s="83">
        <f t="shared" si="9"/>
        <v>0</v>
      </c>
      <c r="Y250" s="84">
        <f t="shared" si="10"/>
        <v>0</v>
      </c>
      <c r="Z250" s="85">
        <f t="shared" si="11"/>
        <v>0</v>
      </c>
    </row>
    <row r="251" spans="1:26" x14ac:dyDescent="0.3">
      <c r="A251" s="18">
        <v>249</v>
      </c>
      <c r="B251" s="17" t="s">
        <v>197</v>
      </c>
      <c r="C251" s="18">
        <v>2006</v>
      </c>
      <c r="D251" s="18" t="s">
        <v>28</v>
      </c>
      <c r="E251" s="17" t="s">
        <v>35</v>
      </c>
      <c r="F251" s="17" t="s">
        <v>36</v>
      </c>
      <c r="G251" s="96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64">
        <v>0</v>
      </c>
      <c r="X251" s="83">
        <f t="shared" si="9"/>
        <v>0</v>
      </c>
      <c r="Y251" s="84">
        <f t="shared" si="10"/>
        <v>0</v>
      </c>
      <c r="Z251" s="85">
        <f t="shared" si="11"/>
        <v>0</v>
      </c>
    </row>
    <row r="252" spans="1:26" x14ac:dyDescent="0.3">
      <c r="A252" s="18">
        <v>250</v>
      </c>
      <c r="B252" s="17" t="s">
        <v>189</v>
      </c>
      <c r="C252" s="18">
        <v>2006</v>
      </c>
      <c r="D252" s="18" t="s">
        <v>28</v>
      </c>
      <c r="E252" s="17" t="s">
        <v>35</v>
      </c>
      <c r="F252" s="17" t="s">
        <v>36</v>
      </c>
      <c r="G252" s="96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64">
        <v>0</v>
      </c>
      <c r="X252" s="83">
        <f t="shared" si="9"/>
        <v>0</v>
      </c>
      <c r="Y252" s="84">
        <f t="shared" si="10"/>
        <v>0</v>
      </c>
      <c r="Z252" s="85">
        <f t="shared" si="11"/>
        <v>0</v>
      </c>
    </row>
    <row r="253" spans="1:26" x14ac:dyDescent="0.3">
      <c r="A253" s="18">
        <v>251</v>
      </c>
      <c r="B253" s="17" t="s">
        <v>191</v>
      </c>
      <c r="C253" s="18">
        <v>2006</v>
      </c>
      <c r="D253" s="18" t="s">
        <v>28</v>
      </c>
      <c r="E253" s="17" t="s">
        <v>35</v>
      </c>
      <c r="F253" s="17" t="s">
        <v>36</v>
      </c>
      <c r="G253" s="96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64">
        <v>0</v>
      </c>
      <c r="X253" s="83">
        <f t="shared" si="9"/>
        <v>0</v>
      </c>
      <c r="Y253" s="84">
        <f t="shared" si="10"/>
        <v>0</v>
      </c>
      <c r="Z253" s="85">
        <f t="shared" si="11"/>
        <v>0</v>
      </c>
    </row>
    <row r="254" spans="1:26" x14ac:dyDescent="0.3">
      <c r="A254" s="18">
        <v>252</v>
      </c>
      <c r="B254" s="21" t="s">
        <v>152</v>
      </c>
      <c r="C254" s="18">
        <v>2003</v>
      </c>
      <c r="D254" s="18" t="s">
        <v>28</v>
      </c>
      <c r="E254" s="21" t="s">
        <v>35</v>
      </c>
      <c r="F254" s="21" t="s">
        <v>157</v>
      </c>
      <c r="G254" s="9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64">
        <v>0</v>
      </c>
      <c r="X254" s="83">
        <f t="shared" si="9"/>
        <v>0</v>
      </c>
      <c r="Y254" s="84">
        <f t="shared" si="10"/>
        <v>0</v>
      </c>
      <c r="Z254" s="85">
        <f t="shared" si="11"/>
        <v>0</v>
      </c>
    </row>
    <row r="255" spans="1:26" x14ac:dyDescent="0.3">
      <c r="A255" s="18">
        <v>253</v>
      </c>
      <c r="B255" s="21" t="s">
        <v>155</v>
      </c>
      <c r="C255" s="18">
        <v>2002</v>
      </c>
      <c r="D255" s="18" t="s">
        <v>28</v>
      </c>
      <c r="E255" s="21" t="s">
        <v>35</v>
      </c>
      <c r="F255" s="21" t="s">
        <v>157</v>
      </c>
      <c r="G255" s="9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64">
        <v>0</v>
      </c>
      <c r="X255" s="83">
        <f t="shared" si="9"/>
        <v>0</v>
      </c>
      <c r="Y255" s="84">
        <f t="shared" si="10"/>
        <v>0</v>
      </c>
      <c r="Z255" s="85">
        <f t="shared" si="11"/>
        <v>0</v>
      </c>
    </row>
    <row r="256" spans="1:26" x14ac:dyDescent="0.3">
      <c r="A256" s="18">
        <v>254</v>
      </c>
      <c r="B256" s="21" t="s">
        <v>151</v>
      </c>
      <c r="C256" s="18">
        <v>2003</v>
      </c>
      <c r="D256" s="18" t="s">
        <v>30</v>
      </c>
      <c r="E256" s="21" t="s">
        <v>20</v>
      </c>
      <c r="F256" s="21" t="s">
        <v>40</v>
      </c>
      <c r="G256" s="96">
        <v>1500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64">
        <v>0</v>
      </c>
      <c r="X256" s="83">
        <f t="shared" si="9"/>
        <v>0</v>
      </c>
      <c r="Y256" s="84">
        <f t="shared" si="10"/>
        <v>0</v>
      </c>
      <c r="Z256" s="85">
        <f t="shared" si="11"/>
        <v>0</v>
      </c>
    </row>
    <row r="257" spans="1:26" x14ac:dyDescent="0.3">
      <c r="A257" s="18">
        <v>255</v>
      </c>
      <c r="B257" s="17" t="s">
        <v>261</v>
      </c>
      <c r="C257" s="18">
        <v>2008</v>
      </c>
      <c r="D257" s="18" t="s">
        <v>19</v>
      </c>
      <c r="E257" s="17" t="s">
        <v>20</v>
      </c>
      <c r="F257" s="17" t="s">
        <v>248</v>
      </c>
      <c r="G257" s="96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64">
        <v>0</v>
      </c>
      <c r="X257" s="83">
        <f t="shared" si="9"/>
        <v>0</v>
      </c>
      <c r="Y257" s="84">
        <f t="shared" si="10"/>
        <v>0</v>
      </c>
      <c r="Z257" s="85">
        <f t="shared" si="11"/>
        <v>0</v>
      </c>
    </row>
    <row r="258" spans="1:26" x14ac:dyDescent="0.3">
      <c r="A258" s="18">
        <v>256</v>
      </c>
      <c r="B258" s="17" t="s">
        <v>337</v>
      </c>
      <c r="C258" s="18">
        <v>2003</v>
      </c>
      <c r="D258" s="18" t="s">
        <v>19</v>
      </c>
      <c r="E258" s="17" t="s">
        <v>20</v>
      </c>
      <c r="F258" s="17" t="s">
        <v>59</v>
      </c>
      <c r="G258" s="96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64">
        <v>0</v>
      </c>
      <c r="X258" s="83">
        <f t="shared" si="9"/>
        <v>0</v>
      </c>
      <c r="Y258" s="84">
        <f t="shared" si="10"/>
        <v>0</v>
      </c>
      <c r="Z258" s="85">
        <f t="shared" si="11"/>
        <v>0</v>
      </c>
    </row>
    <row r="259" spans="1:26" x14ac:dyDescent="0.3">
      <c r="A259" s="18">
        <v>257</v>
      </c>
      <c r="B259" s="17" t="s">
        <v>314</v>
      </c>
      <c r="C259" s="18">
        <v>1995</v>
      </c>
      <c r="D259" s="18">
        <v>2</v>
      </c>
      <c r="E259" s="17" t="s">
        <v>20</v>
      </c>
      <c r="F259" s="17" t="s">
        <v>313</v>
      </c>
      <c r="G259" s="96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64">
        <v>0</v>
      </c>
      <c r="X259" s="83">
        <f t="shared" ref="X259:X310" si="12">IF(COUNT(H259:V259)&gt;2,LARGE(H259:V259,1)+LARGE(H259:V259,2),SUM(H259:V259))</f>
        <v>0</v>
      </c>
      <c r="Y259" s="84">
        <f t="shared" ref="Y259:Y322" si="13">IF(X259&gt;W259,X259,W259)</f>
        <v>0</v>
      </c>
      <c r="Z259" s="85">
        <f t="shared" ref="Z259:Z310" si="14">COUNT(H259:V259)</f>
        <v>0</v>
      </c>
    </row>
    <row r="260" spans="1:26" x14ac:dyDescent="0.3">
      <c r="A260" s="18">
        <v>258</v>
      </c>
      <c r="B260" s="17" t="s">
        <v>249</v>
      </c>
      <c r="C260" s="18">
        <v>2009</v>
      </c>
      <c r="D260" s="18" t="s">
        <v>19</v>
      </c>
      <c r="E260" s="17" t="s">
        <v>20</v>
      </c>
      <c r="F260" s="17" t="s">
        <v>59</v>
      </c>
      <c r="G260" s="96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64">
        <v>0</v>
      </c>
      <c r="X260" s="83">
        <f t="shared" si="12"/>
        <v>0</v>
      </c>
      <c r="Y260" s="84">
        <f t="shared" si="13"/>
        <v>0</v>
      </c>
      <c r="Z260" s="85">
        <f t="shared" si="14"/>
        <v>0</v>
      </c>
    </row>
    <row r="261" spans="1:26" x14ac:dyDescent="0.3">
      <c r="A261" s="18">
        <v>259</v>
      </c>
      <c r="B261" s="17" t="s">
        <v>336</v>
      </c>
      <c r="C261" s="18">
        <v>2004</v>
      </c>
      <c r="D261" s="18" t="s">
        <v>19</v>
      </c>
      <c r="E261" s="17" t="s">
        <v>20</v>
      </c>
      <c r="F261" s="17" t="s">
        <v>59</v>
      </c>
      <c r="G261" s="96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64">
        <v>0</v>
      </c>
      <c r="X261" s="83">
        <f t="shared" si="12"/>
        <v>0</v>
      </c>
      <c r="Y261" s="84">
        <f t="shared" si="13"/>
        <v>0</v>
      </c>
      <c r="Z261" s="85">
        <f t="shared" si="14"/>
        <v>0</v>
      </c>
    </row>
    <row r="262" spans="1:26" x14ac:dyDescent="0.3">
      <c r="A262" s="18">
        <v>260</v>
      </c>
      <c r="B262" s="17" t="s">
        <v>252</v>
      </c>
      <c r="C262" s="18">
        <v>2008</v>
      </c>
      <c r="D262" s="18" t="s">
        <v>19</v>
      </c>
      <c r="E262" s="17" t="s">
        <v>20</v>
      </c>
      <c r="F262" s="17" t="s">
        <v>21</v>
      </c>
      <c r="G262" s="96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64">
        <v>0</v>
      </c>
      <c r="X262" s="83">
        <f t="shared" si="12"/>
        <v>0</v>
      </c>
      <c r="Y262" s="84">
        <f t="shared" si="13"/>
        <v>0</v>
      </c>
      <c r="Z262" s="85">
        <f t="shared" si="14"/>
        <v>0</v>
      </c>
    </row>
    <row r="263" spans="1:26" x14ac:dyDescent="0.3">
      <c r="A263" s="18">
        <v>261</v>
      </c>
      <c r="B263" s="17" t="s">
        <v>257</v>
      </c>
      <c r="C263" s="18">
        <v>2010</v>
      </c>
      <c r="D263" s="18" t="s">
        <v>19</v>
      </c>
      <c r="E263" s="17" t="s">
        <v>20</v>
      </c>
      <c r="F263" s="17" t="s">
        <v>247</v>
      </c>
      <c r="G263" s="96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64">
        <v>0</v>
      </c>
      <c r="X263" s="83">
        <f t="shared" si="12"/>
        <v>0</v>
      </c>
      <c r="Y263" s="84">
        <f t="shared" si="13"/>
        <v>0</v>
      </c>
      <c r="Z263" s="85">
        <f t="shared" si="14"/>
        <v>0</v>
      </c>
    </row>
    <row r="264" spans="1:26" x14ac:dyDescent="0.3">
      <c r="A264" s="18">
        <v>262</v>
      </c>
      <c r="B264" s="17" t="s">
        <v>349</v>
      </c>
      <c r="C264" s="18">
        <v>2007</v>
      </c>
      <c r="D264" s="18" t="s">
        <v>19</v>
      </c>
      <c r="E264" s="17" t="s">
        <v>20</v>
      </c>
      <c r="F264" s="17" t="s">
        <v>21</v>
      </c>
      <c r="G264" s="96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64">
        <v>0</v>
      </c>
      <c r="X264" s="83">
        <f t="shared" si="12"/>
        <v>0</v>
      </c>
      <c r="Y264" s="84">
        <f t="shared" si="13"/>
        <v>0</v>
      </c>
      <c r="Z264" s="85">
        <f t="shared" si="14"/>
        <v>0</v>
      </c>
    </row>
    <row r="265" spans="1:26" x14ac:dyDescent="0.3">
      <c r="A265" s="18">
        <v>263</v>
      </c>
      <c r="B265" s="17" t="s">
        <v>265</v>
      </c>
      <c r="C265" s="18">
        <v>2011</v>
      </c>
      <c r="D265" s="18" t="s">
        <v>19</v>
      </c>
      <c r="E265" s="17" t="s">
        <v>20</v>
      </c>
      <c r="F265" s="17" t="s">
        <v>247</v>
      </c>
      <c r="G265" s="96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64">
        <v>0</v>
      </c>
      <c r="X265" s="83">
        <f t="shared" si="12"/>
        <v>0</v>
      </c>
      <c r="Y265" s="84">
        <f t="shared" si="13"/>
        <v>0</v>
      </c>
      <c r="Z265" s="85">
        <f t="shared" si="14"/>
        <v>0</v>
      </c>
    </row>
    <row r="266" spans="1:26" x14ac:dyDescent="0.3">
      <c r="A266" s="18">
        <v>264</v>
      </c>
      <c r="B266" s="21" t="s">
        <v>144</v>
      </c>
      <c r="C266" s="18">
        <v>2004</v>
      </c>
      <c r="D266" s="18" t="s">
        <v>28</v>
      </c>
      <c r="E266" s="21" t="s">
        <v>35</v>
      </c>
      <c r="F266" s="21" t="s">
        <v>157</v>
      </c>
      <c r="G266" s="9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64">
        <v>0</v>
      </c>
      <c r="X266" s="83">
        <f t="shared" si="12"/>
        <v>0</v>
      </c>
      <c r="Y266" s="84">
        <f t="shared" si="13"/>
        <v>0</v>
      </c>
      <c r="Z266" s="85">
        <f t="shared" si="14"/>
        <v>0</v>
      </c>
    </row>
    <row r="267" spans="1:26" x14ac:dyDescent="0.3">
      <c r="A267" s="18">
        <v>265</v>
      </c>
      <c r="B267" s="21" t="s">
        <v>146</v>
      </c>
      <c r="C267" s="18">
        <v>2005</v>
      </c>
      <c r="D267" s="18" t="s">
        <v>28</v>
      </c>
      <c r="E267" s="21" t="s">
        <v>35</v>
      </c>
      <c r="F267" s="21" t="s">
        <v>36</v>
      </c>
      <c r="G267" s="9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64">
        <v>0</v>
      </c>
      <c r="X267" s="83">
        <f t="shared" si="12"/>
        <v>0</v>
      </c>
      <c r="Y267" s="84">
        <f t="shared" si="13"/>
        <v>0</v>
      </c>
      <c r="Z267" s="85">
        <f t="shared" si="14"/>
        <v>0</v>
      </c>
    </row>
    <row r="268" spans="1:26" x14ac:dyDescent="0.3">
      <c r="A268" s="18">
        <v>266</v>
      </c>
      <c r="B268" s="21" t="s">
        <v>147</v>
      </c>
      <c r="C268" s="18">
        <v>2005</v>
      </c>
      <c r="D268" s="18" t="s">
        <v>28</v>
      </c>
      <c r="E268" s="21" t="s">
        <v>35</v>
      </c>
      <c r="F268" s="21" t="s">
        <v>157</v>
      </c>
      <c r="G268" s="9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64">
        <v>0</v>
      </c>
      <c r="X268" s="83">
        <f t="shared" si="12"/>
        <v>0</v>
      </c>
      <c r="Y268" s="84">
        <f t="shared" si="13"/>
        <v>0</v>
      </c>
      <c r="Z268" s="85">
        <f t="shared" si="14"/>
        <v>0</v>
      </c>
    </row>
    <row r="269" spans="1:26" x14ac:dyDescent="0.3">
      <c r="A269" s="18">
        <v>267</v>
      </c>
      <c r="B269" s="17" t="s">
        <v>192</v>
      </c>
      <c r="C269" s="18">
        <v>2008</v>
      </c>
      <c r="D269" s="18" t="s">
        <v>19</v>
      </c>
      <c r="E269" s="17" t="s">
        <v>35</v>
      </c>
      <c r="F269" s="17" t="s">
        <v>193</v>
      </c>
      <c r="G269" s="96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64">
        <v>0</v>
      </c>
      <c r="X269" s="83">
        <f t="shared" si="12"/>
        <v>0</v>
      </c>
      <c r="Y269" s="84">
        <f t="shared" si="13"/>
        <v>0</v>
      </c>
      <c r="Z269" s="85">
        <f t="shared" si="14"/>
        <v>0</v>
      </c>
    </row>
    <row r="270" spans="1:26" x14ac:dyDescent="0.3">
      <c r="A270" s="18">
        <v>268</v>
      </c>
      <c r="B270" s="17" t="s">
        <v>202</v>
      </c>
      <c r="C270" s="18">
        <v>2010</v>
      </c>
      <c r="D270" s="18" t="s">
        <v>19</v>
      </c>
      <c r="E270" s="17" t="s">
        <v>35</v>
      </c>
      <c r="F270" s="17" t="s">
        <v>36</v>
      </c>
      <c r="G270" s="96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64">
        <v>0</v>
      </c>
      <c r="X270" s="83">
        <f t="shared" si="12"/>
        <v>0</v>
      </c>
      <c r="Y270" s="84">
        <f t="shared" si="13"/>
        <v>0</v>
      </c>
      <c r="Z270" s="85">
        <f t="shared" si="14"/>
        <v>0</v>
      </c>
    </row>
    <row r="271" spans="1:26" x14ac:dyDescent="0.3">
      <c r="A271" s="18">
        <v>269</v>
      </c>
      <c r="B271" s="17" t="s">
        <v>332</v>
      </c>
      <c r="C271" s="18">
        <v>2008</v>
      </c>
      <c r="D271" s="18" t="s">
        <v>19</v>
      </c>
      <c r="E271" s="17" t="s">
        <v>20</v>
      </c>
      <c r="F271" s="17" t="s">
        <v>21</v>
      </c>
      <c r="G271" s="96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64">
        <v>0</v>
      </c>
      <c r="X271" s="83">
        <f t="shared" si="12"/>
        <v>0</v>
      </c>
      <c r="Y271" s="84">
        <f t="shared" si="13"/>
        <v>0</v>
      </c>
      <c r="Z271" s="85">
        <f t="shared" si="14"/>
        <v>0</v>
      </c>
    </row>
    <row r="272" spans="1:26" x14ac:dyDescent="0.3">
      <c r="A272" s="18">
        <v>270</v>
      </c>
      <c r="B272" s="21" t="s">
        <v>97</v>
      </c>
      <c r="C272" s="18">
        <v>2003</v>
      </c>
      <c r="D272" s="18" t="s">
        <v>28</v>
      </c>
      <c r="E272" s="21" t="s">
        <v>20</v>
      </c>
      <c r="F272" s="21" t="s">
        <v>21</v>
      </c>
      <c r="G272" s="9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64">
        <v>0</v>
      </c>
      <c r="X272" s="83">
        <f t="shared" si="12"/>
        <v>0</v>
      </c>
      <c r="Y272" s="84">
        <f t="shared" si="13"/>
        <v>0</v>
      </c>
      <c r="Z272" s="85">
        <f t="shared" si="14"/>
        <v>0</v>
      </c>
    </row>
    <row r="273" spans="1:26" x14ac:dyDescent="0.3">
      <c r="A273" s="18">
        <v>271</v>
      </c>
      <c r="B273" s="21" t="s">
        <v>66</v>
      </c>
      <c r="C273" s="18">
        <v>2003</v>
      </c>
      <c r="D273" s="18" t="s">
        <v>28</v>
      </c>
      <c r="E273" s="21" t="s">
        <v>20</v>
      </c>
      <c r="F273" s="21" t="s">
        <v>21</v>
      </c>
      <c r="G273" s="9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64">
        <v>0</v>
      </c>
      <c r="X273" s="83">
        <f t="shared" si="12"/>
        <v>0</v>
      </c>
      <c r="Y273" s="84">
        <f t="shared" si="13"/>
        <v>0</v>
      </c>
      <c r="Z273" s="85">
        <f t="shared" si="14"/>
        <v>0</v>
      </c>
    </row>
    <row r="274" spans="1:26" x14ac:dyDescent="0.3">
      <c r="A274" s="18">
        <v>272</v>
      </c>
      <c r="B274" s="21" t="s">
        <v>63</v>
      </c>
      <c r="C274" s="18">
        <v>1995</v>
      </c>
      <c r="D274" s="18">
        <v>2</v>
      </c>
      <c r="E274" s="21" t="s">
        <v>20</v>
      </c>
      <c r="F274" s="21"/>
      <c r="G274" s="9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64">
        <v>0</v>
      </c>
      <c r="X274" s="83">
        <f t="shared" si="12"/>
        <v>0</v>
      </c>
      <c r="Y274" s="84">
        <f t="shared" si="13"/>
        <v>0</v>
      </c>
      <c r="Z274" s="85">
        <f t="shared" si="14"/>
        <v>0</v>
      </c>
    </row>
    <row r="275" spans="1:26" x14ac:dyDescent="0.3">
      <c r="A275" s="18">
        <v>273</v>
      </c>
      <c r="B275" s="21" t="s">
        <v>64</v>
      </c>
      <c r="C275" s="18">
        <v>1987</v>
      </c>
      <c r="D275" s="18">
        <v>2</v>
      </c>
      <c r="E275" s="21" t="s">
        <v>20</v>
      </c>
      <c r="F275" s="21"/>
      <c r="G275" s="9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64">
        <v>0</v>
      </c>
      <c r="X275" s="83">
        <f t="shared" si="12"/>
        <v>0</v>
      </c>
      <c r="Y275" s="84">
        <f t="shared" si="13"/>
        <v>0</v>
      </c>
      <c r="Z275" s="85">
        <f t="shared" si="14"/>
        <v>0</v>
      </c>
    </row>
    <row r="276" spans="1:26" x14ac:dyDescent="0.3">
      <c r="A276" s="18">
        <v>274</v>
      </c>
      <c r="B276" s="21" t="s">
        <v>73</v>
      </c>
      <c r="C276" s="18">
        <v>1996</v>
      </c>
      <c r="D276" s="18" t="s">
        <v>22</v>
      </c>
      <c r="E276" s="21" t="s">
        <v>20</v>
      </c>
      <c r="F276" s="21" t="s">
        <v>36</v>
      </c>
      <c r="G276" s="96">
        <v>1500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64">
        <v>0</v>
      </c>
      <c r="X276" s="83">
        <f t="shared" si="12"/>
        <v>0</v>
      </c>
      <c r="Y276" s="84">
        <f t="shared" si="13"/>
        <v>0</v>
      </c>
      <c r="Z276" s="85">
        <f t="shared" si="14"/>
        <v>0</v>
      </c>
    </row>
    <row r="277" spans="1:26" x14ac:dyDescent="0.3">
      <c r="A277" s="18">
        <v>275</v>
      </c>
      <c r="B277" s="21" t="s">
        <v>65</v>
      </c>
      <c r="C277" s="18">
        <v>1983</v>
      </c>
      <c r="D277" s="18">
        <v>2</v>
      </c>
      <c r="E277" s="21" t="s">
        <v>20</v>
      </c>
      <c r="F277" s="21"/>
      <c r="G277" s="96">
        <v>1500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64">
        <v>0</v>
      </c>
      <c r="X277" s="83">
        <f t="shared" si="12"/>
        <v>0</v>
      </c>
      <c r="Y277" s="84">
        <f t="shared" si="13"/>
        <v>0</v>
      </c>
      <c r="Z277" s="85">
        <f t="shared" si="14"/>
        <v>0</v>
      </c>
    </row>
    <row r="278" spans="1:26" x14ac:dyDescent="0.3">
      <c r="A278" s="18">
        <v>276</v>
      </c>
      <c r="B278" s="21" t="s">
        <v>81</v>
      </c>
      <c r="C278" s="18">
        <v>1991</v>
      </c>
      <c r="D278" s="18">
        <v>2</v>
      </c>
      <c r="E278" s="21" t="s">
        <v>20</v>
      </c>
      <c r="F278" s="21" t="s">
        <v>33</v>
      </c>
      <c r="G278" s="9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64">
        <v>0</v>
      </c>
      <c r="X278" s="83">
        <f t="shared" si="12"/>
        <v>0</v>
      </c>
      <c r="Y278" s="84">
        <f t="shared" si="13"/>
        <v>0</v>
      </c>
      <c r="Z278" s="85">
        <f t="shared" si="14"/>
        <v>0</v>
      </c>
    </row>
    <row r="279" spans="1:26" x14ac:dyDescent="0.3">
      <c r="A279" s="18">
        <v>277</v>
      </c>
      <c r="B279" s="21" t="s">
        <v>82</v>
      </c>
      <c r="C279" s="18">
        <v>1967</v>
      </c>
      <c r="D279" s="18" t="s">
        <v>22</v>
      </c>
      <c r="E279" s="21" t="s">
        <v>20</v>
      </c>
      <c r="F279" s="21"/>
      <c r="G279" s="9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64">
        <v>0</v>
      </c>
      <c r="X279" s="83">
        <f t="shared" si="12"/>
        <v>0</v>
      </c>
      <c r="Y279" s="84">
        <f t="shared" si="13"/>
        <v>0</v>
      </c>
      <c r="Z279" s="85">
        <f t="shared" si="14"/>
        <v>0</v>
      </c>
    </row>
    <row r="280" spans="1:26" x14ac:dyDescent="0.3">
      <c r="A280" s="18">
        <v>278</v>
      </c>
      <c r="B280" s="21" t="s">
        <v>96</v>
      </c>
      <c r="C280" s="18">
        <v>1969</v>
      </c>
      <c r="D280" s="18">
        <v>3</v>
      </c>
      <c r="E280" s="21" t="s">
        <v>20</v>
      </c>
      <c r="F280" s="21"/>
      <c r="G280" s="9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64">
        <v>0</v>
      </c>
      <c r="X280" s="83">
        <f t="shared" si="12"/>
        <v>0</v>
      </c>
      <c r="Y280" s="84">
        <f t="shared" si="13"/>
        <v>0</v>
      </c>
      <c r="Z280" s="85">
        <f t="shared" si="14"/>
        <v>0</v>
      </c>
    </row>
    <row r="281" spans="1:26" x14ac:dyDescent="0.3">
      <c r="A281" s="18">
        <v>279</v>
      </c>
      <c r="B281" s="21" t="s">
        <v>164</v>
      </c>
      <c r="C281" s="18">
        <v>2006</v>
      </c>
      <c r="D281" s="18" t="s">
        <v>28</v>
      </c>
      <c r="E281" s="21" t="s">
        <v>20</v>
      </c>
      <c r="F281" s="21" t="s">
        <v>21</v>
      </c>
      <c r="G281" s="9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64">
        <v>0</v>
      </c>
      <c r="X281" s="83">
        <f t="shared" si="12"/>
        <v>0</v>
      </c>
      <c r="Y281" s="84">
        <f t="shared" si="13"/>
        <v>0</v>
      </c>
      <c r="Z281" s="85">
        <f t="shared" si="14"/>
        <v>0</v>
      </c>
    </row>
    <row r="282" spans="1:26" x14ac:dyDescent="0.3">
      <c r="A282" s="18">
        <v>280</v>
      </c>
      <c r="B282" s="17" t="s">
        <v>279</v>
      </c>
      <c r="C282" s="18">
        <v>1965</v>
      </c>
      <c r="D282" s="18" t="s">
        <v>22</v>
      </c>
      <c r="E282" s="17" t="s">
        <v>20</v>
      </c>
      <c r="F282" s="17"/>
      <c r="G282" s="96"/>
      <c r="H282" s="17"/>
      <c r="I282" s="17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64">
        <v>0</v>
      </c>
      <c r="X282" s="83">
        <f t="shared" si="12"/>
        <v>0</v>
      </c>
      <c r="Y282" s="84">
        <f t="shared" si="13"/>
        <v>0</v>
      </c>
      <c r="Z282" s="85">
        <f t="shared" si="14"/>
        <v>0</v>
      </c>
    </row>
    <row r="283" spans="1:26" x14ac:dyDescent="0.3">
      <c r="A283" s="18">
        <v>281</v>
      </c>
      <c r="B283" s="17" t="s">
        <v>280</v>
      </c>
      <c r="C283" s="18">
        <v>1979</v>
      </c>
      <c r="D283" s="18">
        <v>1</v>
      </c>
      <c r="E283" s="17" t="s">
        <v>20</v>
      </c>
      <c r="F283" s="17"/>
      <c r="G283" s="96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64">
        <v>0</v>
      </c>
      <c r="X283" s="83">
        <f t="shared" si="12"/>
        <v>0</v>
      </c>
      <c r="Y283" s="84">
        <f t="shared" si="13"/>
        <v>0</v>
      </c>
      <c r="Z283" s="85">
        <f t="shared" si="14"/>
        <v>0</v>
      </c>
    </row>
    <row r="284" spans="1:26" x14ac:dyDescent="0.3">
      <c r="A284" s="18">
        <v>282</v>
      </c>
      <c r="B284" s="17" t="s">
        <v>283</v>
      </c>
      <c r="C284" s="17"/>
      <c r="D284" s="18" t="s">
        <v>19</v>
      </c>
      <c r="E284" s="17" t="s">
        <v>20</v>
      </c>
      <c r="F284" s="17" t="s">
        <v>33</v>
      </c>
      <c r="G284" s="96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64">
        <v>0</v>
      </c>
      <c r="X284" s="83">
        <f t="shared" si="12"/>
        <v>0</v>
      </c>
      <c r="Y284" s="84">
        <f t="shared" si="13"/>
        <v>0</v>
      </c>
      <c r="Z284" s="85">
        <f t="shared" si="14"/>
        <v>0</v>
      </c>
    </row>
    <row r="285" spans="1:26" x14ac:dyDescent="0.3">
      <c r="A285" s="18">
        <v>283</v>
      </c>
      <c r="B285" s="17" t="s">
        <v>284</v>
      </c>
      <c r="C285" s="18">
        <v>1951</v>
      </c>
      <c r="D285" s="18">
        <v>1</v>
      </c>
      <c r="E285" s="17" t="s">
        <v>20</v>
      </c>
      <c r="F285" s="17"/>
      <c r="G285" s="96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64">
        <v>0</v>
      </c>
      <c r="X285" s="83">
        <f t="shared" si="12"/>
        <v>0</v>
      </c>
      <c r="Y285" s="84">
        <f t="shared" si="13"/>
        <v>0</v>
      </c>
      <c r="Z285" s="85">
        <f t="shared" si="14"/>
        <v>0</v>
      </c>
    </row>
    <row r="286" spans="1:26" x14ac:dyDescent="0.3">
      <c r="A286" s="18">
        <v>284</v>
      </c>
      <c r="B286" s="17" t="s">
        <v>317</v>
      </c>
      <c r="C286" s="18">
        <v>1970</v>
      </c>
      <c r="D286" s="18">
        <v>1</v>
      </c>
      <c r="E286" s="17" t="s">
        <v>20</v>
      </c>
      <c r="F286" s="17"/>
      <c r="G286" s="96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64">
        <v>0</v>
      </c>
      <c r="X286" s="83">
        <f t="shared" si="12"/>
        <v>0</v>
      </c>
      <c r="Y286" s="84">
        <f t="shared" si="13"/>
        <v>0</v>
      </c>
      <c r="Z286" s="85">
        <f t="shared" si="14"/>
        <v>0</v>
      </c>
    </row>
    <row r="287" spans="1:26" x14ac:dyDescent="0.3">
      <c r="A287" s="18">
        <v>285</v>
      </c>
      <c r="B287" s="17" t="s">
        <v>395</v>
      </c>
      <c r="C287" s="18">
        <v>1973</v>
      </c>
      <c r="D287" s="18" t="s">
        <v>22</v>
      </c>
      <c r="E287" s="17" t="s">
        <v>35</v>
      </c>
      <c r="F287" s="17"/>
      <c r="G287" s="96">
        <v>1500</v>
      </c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64">
        <v>0</v>
      </c>
      <c r="X287" s="83">
        <f t="shared" si="12"/>
        <v>0</v>
      </c>
      <c r="Y287" s="84">
        <f t="shared" si="13"/>
        <v>0</v>
      </c>
      <c r="Z287" s="85">
        <f t="shared" si="14"/>
        <v>0</v>
      </c>
    </row>
    <row r="288" spans="1:26" x14ac:dyDescent="0.3">
      <c r="A288" s="18">
        <v>286</v>
      </c>
      <c r="B288" s="17" t="s">
        <v>392</v>
      </c>
      <c r="C288" s="18">
        <v>1990</v>
      </c>
      <c r="D288" s="18">
        <v>1</v>
      </c>
      <c r="E288" s="17" t="s">
        <v>20</v>
      </c>
      <c r="F288" s="17"/>
      <c r="G288" s="96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64">
        <v>0</v>
      </c>
      <c r="X288" s="83">
        <f t="shared" si="12"/>
        <v>0</v>
      </c>
      <c r="Y288" s="84">
        <f t="shared" si="13"/>
        <v>0</v>
      </c>
      <c r="Z288" s="85">
        <f t="shared" si="14"/>
        <v>0</v>
      </c>
    </row>
    <row r="289" spans="1:26" x14ac:dyDescent="0.3">
      <c r="A289" s="18">
        <v>287</v>
      </c>
      <c r="B289" s="17" t="s">
        <v>396</v>
      </c>
      <c r="C289" s="18">
        <v>2002</v>
      </c>
      <c r="D289" s="18" t="s">
        <v>19</v>
      </c>
      <c r="E289" s="17" t="s">
        <v>20</v>
      </c>
      <c r="F289" s="17" t="s">
        <v>21</v>
      </c>
      <c r="G289" s="96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64">
        <v>0</v>
      </c>
      <c r="X289" s="83">
        <f t="shared" si="12"/>
        <v>0</v>
      </c>
      <c r="Y289" s="84">
        <f t="shared" si="13"/>
        <v>0</v>
      </c>
      <c r="Z289" s="85">
        <f t="shared" si="14"/>
        <v>0</v>
      </c>
    </row>
    <row r="290" spans="1:26" x14ac:dyDescent="0.3">
      <c r="A290" s="18">
        <v>288</v>
      </c>
      <c r="B290" s="17" t="s">
        <v>397</v>
      </c>
      <c r="C290" s="18">
        <v>1997</v>
      </c>
      <c r="D290" s="18" t="s">
        <v>19</v>
      </c>
      <c r="E290" s="17" t="s">
        <v>20</v>
      </c>
      <c r="F290" s="17"/>
      <c r="G290" s="96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64">
        <v>0</v>
      </c>
      <c r="X290" s="83">
        <f t="shared" si="12"/>
        <v>0</v>
      </c>
      <c r="Y290" s="84">
        <f t="shared" si="13"/>
        <v>0</v>
      </c>
      <c r="Z290" s="85">
        <f t="shared" si="14"/>
        <v>0</v>
      </c>
    </row>
    <row r="291" spans="1:26" x14ac:dyDescent="0.3">
      <c r="A291" s="18">
        <v>289</v>
      </c>
      <c r="B291" s="17" t="s">
        <v>423</v>
      </c>
      <c r="C291" s="18">
        <v>2002</v>
      </c>
      <c r="D291" s="18">
        <v>3</v>
      </c>
      <c r="E291" s="17" t="s">
        <v>20</v>
      </c>
      <c r="F291" s="17"/>
      <c r="G291" s="96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64">
        <v>0</v>
      </c>
      <c r="X291" s="83">
        <f t="shared" si="12"/>
        <v>0</v>
      </c>
      <c r="Y291" s="84">
        <f t="shared" si="13"/>
        <v>0</v>
      </c>
      <c r="Z291" s="85">
        <f t="shared" si="14"/>
        <v>0</v>
      </c>
    </row>
    <row r="292" spans="1:26" x14ac:dyDescent="0.3">
      <c r="A292" s="18">
        <v>290</v>
      </c>
      <c r="B292" s="17" t="s">
        <v>429</v>
      </c>
      <c r="C292" s="18">
        <v>1997</v>
      </c>
      <c r="D292" s="18" t="s">
        <v>22</v>
      </c>
      <c r="E292" s="17" t="s">
        <v>20</v>
      </c>
      <c r="F292" s="17"/>
      <c r="G292" s="96">
        <v>1500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64">
        <v>0</v>
      </c>
      <c r="X292" s="83">
        <f t="shared" si="12"/>
        <v>0</v>
      </c>
      <c r="Y292" s="84">
        <f t="shared" si="13"/>
        <v>0</v>
      </c>
      <c r="Z292" s="85">
        <f t="shared" si="14"/>
        <v>0</v>
      </c>
    </row>
    <row r="293" spans="1:26" x14ac:dyDescent="0.3">
      <c r="A293" s="18">
        <v>291</v>
      </c>
      <c r="B293" s="17" t="s">
        <v>430</v>
      </c>
      <c r="C293" s="18">
        <v>1987</v>
      </c>
      <c r="D293" s="18">
        <v>1</v>
      </c>
      <c r="E293" s="17" t="s">
        <v>20</v>
      </c>
      <c r="F293" s="17"/>
      <c r="G293" s="96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64">
        <v>0</v>
      </c>
      <c r="X293" s="83">
        <f t="shared" si="12"/>
        <v>0</v>
      </c>
      <c r="Y293" s="84">
        <f t="shared" si="13"/>
        <v>0</v>
      </c>
      <c r="Z293" s="85">
        <f t="shared" si="14"/>
        <v>0</v>
      </c>
    </row>
    <row r="294" spans="1:26" x14ac:dyDescent="0.3">
      <c r="A294" s="18">
        <v>292</v>
      </c>
      <c r="B294" s="17" t="s">
        <v>455</v>
      </c>
      <c r="C294" s="18">
        <v>2007</v>
      </c>
      <c r="D294" s="18" t="s">
        <v>19</v>
      </c>
      <c r="E294" s="17" t="s">
        <v>35</v>
      </c>
      <c r="F294" s="17" t="s">
        <v>157</v>
      </c>
      <c r="G294" s="96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64">
        <v>0</v>
      </c>
      <c r="X294" s="83">
        <f t="shared" si="12"/>
        <v>0</v>
      </c>
      <c r="Y294" s="84">
        <f t="shared" si="13"/>
        <v>0</v>
      </c>
      <c r="Z294" s="85">
        <f t="shared" si="14"/>
        <v>0</v>
      </c>
    </row>
    <row r="295" spans="1:26" x14ac:dyDescent="0.3">
      <c r="A295" s="18">
        <v>293</v>
      </c>
      <c r="B295" s="17" t="s">
        <v>456</v>
      </c>
      <c r="C295" s="18">
        <v>2007</v>
      </c>
      <c r="D295" s="18" t="s">
        <v>19</v>
      </c>
      <c r="E295" s="17" t="s">
        <v>35</v>
      </c>
      <c r="F295" s="17" t="s">
        <v>157</v>
      </c>
      <c r="G295" s="96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64">
        <v>0</v>
      </c>
      <c r="X295" s="83">
        <f t="shared" si="12"/>
        <v>0</v>
      </c>
      <c r="Y295" s="84">
        <f t="shared" si="13"/>
        <v>0</v>
      </c>
      <c r="Z295" s="85">
        <f t="shared" si="14"/>
        <v>0</v>
      </c>
    </row>
    <row r="296" spans="1:26" x14ac:dyDescent="0.3">
      <c r="A296" s="18">
        <v>294</v>
      </c>
      <c r="B296" s="17" t="s">
        <v>466</v>
      </c>
      <c r="C296" s="18">
        <v>1971</v>
      </c>
      <c r="D296" s="18" t="s">
        <v>38</v>
      </c>
      <c r="E296" s="17" t="s">
        <v>35</v>
      </c>
      <c r="F296" s="17"/>
      <c r="G296" s="96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64">
        <v>0</v>
      </c>
      <c r="X296" s="83">
        <f t="shared" si="12"/>
        <v>0</v>
      </c>
      <c r="Y296" s="84">
        <f t="shared" si="13"/>
        <v>0</v>
      </c>
      <c r="Z296" s="85">
        <f t="shared" si="14"/>
        <v>0</v>
      </c>
    </row>
    <row r="297" spans="1:26" x14ac:dyDescent="0.3">
      <c r="A297" s="18">
        <v>295</v>
      </c>
      <c r="B297" s="17" t="s">
        <v>467</v>
      </c>
      <c r="C297" s="18">
        <v>1997</v>
      </c>
      <c r="D297" s="18">
        <v>1</v>
      </c>
      <c r="E297" s="17" t="s">
        <v>20</v>
      </c>
      <c r="F297" s="17"/>
      <c r="G297" s="96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64">
        <v>0</v>
      </c>
      <c r="X297" s="83">
        <f t="shared" si="12"/>
        <v>0</v>
      </c>
      <c r="Y297" s="84">
        <f t="shared" si="13"/>
        <v>0</v>
      </c>
      <c r="Z297" s="85">
        <f t="shared" si="14"/>
        <v>0</v>
      </c>
    </row>
    <row r="298" spans="1:26" x14ac:dyDescent="0.3">
      <c r="A298" s="18">
        <v>296</v>
      </c>
      <c r="B298" s="17" t="s">
        <v>468</v>
      </c>
      <c r="C298" s="18">
        <v>1992</v>
      </c>
      <c r="D298" s="18">
        <v>2</v>
      </c>
      <c r="E298" s="17" t="s">
        <v>20</v>
      </c>
      <c r="F298" s="17" t="s">
        <v>356</v>
      </c>
      <c r="G298" s="96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64">
        <v>0</v>
      </c>
      <c r="X298" s="83">
        <f t="shared" si="12"/>
        <v>0</v>
      </c>
      <c r="Y298" s="84">
        <f t="shared" si="13"/>
        <v>0</v>
      </c>
      <c r="Z298" s="85">
        <f t="shared" si="14"/>
        <v>0</v>
      </c>
    </row>
    <row r="299" spans="1:26" x14ac:dyDescent="0.3">
      <c r="A299" s="18">
        <v>297</v>
      </c>
      <c r="B299" s="17" t="s">
        <v>577</v>
      </c>
      <c r="C299" s="18">
        <v>1992</v>
      </c>
      <c r="D299" s="18">
        <v>1</v>
      </c>
      <c r="E299" s="17" t="s">
        <v>20</v>
      </c>
      <c r="F299" s="17"/>
      <c r="G299" s="96">
        <v>1500</v>
      </c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64">
        <v>0</v>
      </c>
      <c r="X299" s="83">
        <f t="shared" si="12"/>
        <v>0</v>
      </c>
      <c r="Y299" s="84">
        <f t="shared" si="13"/>
        <v>0</v>
      </c>
      <c r="Z299" s="85">
        <f t="shared" si="14"/>
        <v>0</v>
      </c>
    </row>
    <row r="300" spans="1:26" x14ac:dyDescent="0.3">
      <c r="A300" s="18">
        <v>298</v>
      </c>
      <c r="B300" s="17" t="s">
        <v>607</v>
      </c>
      <c r="C300" s="18">
        <v>2015</v>
      </c>
      <c r="D300" s="18" t="s">
        <v>19</v>
      </c>
      <c r="E300" s="17" t="s">
        <v>20</v>
      </c>
      <c r="F300" s="17" t="s">
        <v>109</v>
      </c>
      <c r="G300" s="96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64">
        <v>0</v>
      </c>
      <c r="X300" s="83">
        <f t="shared" si="12"/>
        <v>0</v>
      </c>
      <c r="Y300" s="84">
        <f t="shared" si="13"/>
        <v>0</v>
      </c>
      <c r="Z300" s="85">
        <f t="shared" si="14"/>
        <v>0</v>
      </c>
    </row>
    <row r="301" spans="1:26" x14ac:dyDescent="0.3">
      <c r="A301" s="18">
        <v>299</v>
      </c>
      <c r="B301" s="17" t="s">
        <v>624</v>
      </c>
      <c r="C301" s="18">
        <v>2011</v>
      </c>
      <c r="D301" s="18" t="s">
        <v>115</v>
      </c>
      <c r="E301" s="17" t="s">
        <v>20</v>
      </c>
      <c r="F301" s="17" t="s">
        <v>615</v>
      </c>
      <c r="G301" s="96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64">
        <v>0</v>
      </c>
      <c r="X301" s="83">
        <f t="shared" si="12"/>
        <v>0</v>
      </c>
      <c r="Y301" s="84">
        <f t="shared" si="13"/>
        <v>0</v>
      </c>
      <c r="Z301" s="85">
        <f t="shared" si="14"/>
        <v>0</v>
      </c>
    </row>
    <row r="302" spans="1:26" x14ac:dyDescent="0.3">
      <c r="A302" s="18">
        <v>300</v>
      </c>
      <c r="B302" s="17" t="s">
        <v>638</v>
      </c>
      <c r="C302" s="18"/>
      <c r="D302" s="18" t="s">
        <v>19</v>
      </c>
      <c r="E302" s="17"/>
      <c r="F302" s="17"/>
      <c r="G302" s="96">
        <v>1500</v>
      </c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64">
        <v>0</v>
      </c>
      <c r="X302" s="83">
        <f t="shared" si="12"/>
        <v>0</v>
      </c>
      <c r="Y302" s="84">
        <f t="shared" si="13"/>
        <v>0</v>
      </c>
      <c r="Z302" s="85">
        <f t="shared" si="14"/>
        <v>0</v>
      </c>
    </row>
    <row r="303" spans="1:26" x14ac:dyDescent="0.3">
      <c r="A303" s="18">
        <v>301</v>
      </c>
      <c r="B303" s="17" t="s">
        <v>641</v>
      </c>
      <c r="C303" s="18">
        <v>2015</v>
      </c>
      <c r="D303" s="18" t="s">
        <v>19</v>
      </c>
      <c r="E303" s="17" t="s">
        <v>20</v>
      </c>
      <c r="F303" s="17" t="s">
        <v>556</v>
      </c>
      <c r="G303" s="96">
        <v>1500</v>
      </c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64">
        <v>0</v>
      </c>
      <c r="X303" s="83">
        <f t="shared" si="12"/>
        <v>0</v>
      </c>
      <c r="Y303" s="84">
        <f t="shared" si="13"/>
        <v>0</v>
      </c>
      <c r="Z303" s="85">
        <f t="shared" si="14"/>
        <v>0</v>
      </c>
    </row>
    <row r="304" spans="1:26" x14ac:dyDescent="0.3">
      <c r="A304" s="18">
        <v>302</v>
      </c>
      <c r="B304" s="17" t="s">
        <v>642</v>
      </c>
      <c r="C304" s="18">
        <v>2013</v>
      </c>
      <c r="D304" s="18" t="s">
        <v>19</v>
      </c>
      <c r="E304" s="17" t="s">
        <v>20</v>
      </c>
      <c r="F304" s="17" t="s">
        <v>556</v>
      </c>
      <c r="G304" s="96">
        <v>1500</v>
      </c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64">
        <v>0</v>
      </c>
      <c r="X304" s="83">
        <f t="shared" si="12"/>
        <v>0</v>
      </c>
      <c r="Y304" s="84">
        <f t="shared" si="13"/>
        <v>0</v>
      </c>
      <c r="Z304" s="85">
        <f t="shared" si="14"/>
        <v>0</v>
      </c>
    </row>
    <row r="305" spans="1:26" x14ac:dyDescent="0.3">
      <c r="A305" s="18">
        <v>303</v>
      </c>
      <c r="B305" s="17" t="s">
        <v>643</v>
      </c>
      <c r="C305" s="18">
        <v>2011</v>
      </c>
      <c r="D305" s="18" t="s">
        <v>19</v>
      </c>
      <c r="E305" s="17" t="s">
        <v>20</v>
      </c>
      <c r="F305" s="17" t="s">
        <v>644</v>
      </c>
      <c r="G305" s="96">
        <v>1500</v>
      </c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64">
        <v>0</v>
      </c>
      <c r="X305" s="83">
        <f t="shared" si="12"/>
        <v>0</v>
      </c>
      <c r="Y305" s="84">
        <f t="shared" si="13"/>
        <v>0</v>
      </c>
      <c r="Z305" s="85">
        <f t="shared" si="14"/>
        <v>0</v>
      </c>
    </row>
    <row r="306" spans="1:26" x14ac:dyDescent="0.3">
      <c r="A306" s="18">
        <v>304</v>
      </c>
      <c r="B306" s="17" t="s">
        <v>645</v>
      </c>
      <c r="C306" s="18">
        <v>2011</v>
      </c>
      <c r="D306" s="18" t="s">
        <v>30</v>
      </c>
      <c r="E306" s="17" t="s">
        <v>20</v>
      </c>
      <c r="F306" s="17" t="s">
        <v>556</v>
      </c>
      <c r="G306" s="96">
        <v>1500</v>
      </c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64">
        <v>0</v>
      </c>
      <c r="X306" s="83">
        <f t="shared" si="12"/>
        <v>0</v>
      </c>
      <c r="Y306" s="84">
        <f t="shared" si="13"/>
        <v>0</v>
      </c>
      <c r="Z306" s="85">
        <f t="shared" si="14"/>
        <v>0</v>
      </c>
    </row>
    <row r="307" spans="1:26" x14ac:dyDescent="0.3">
      <c r="A307" s="18">
        <v>305</v>
      </c>
      <c r="B307" s="17" t="s">
        <v>646</v>
      </c>
      <c r="C307" s="18">
        <v>2013</v>
      </c>
      <c r="D307" s="18" t="s">
        <v>19</v>
      </c>
      <c r="E307" s="17" t="s">
        <v>20</v>
      </c>
      <c r="F307" s="17" t="s">
        <v>556</v>
      </c>
      <c r="G307" s="96">
        <v>1500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64">
        <v>0</v>
      </c>
      <c r="X307" s="83">
        <f t="shared" si="12"/>
        <v>0</v>
      </c>
      <c r="Y307" s="84">
        <f t="shared" si="13"/>
        <v>0</v>
      </c>
      <c r="Z307" s="85">
        <f t="shared" si="14"/>
        <v>0</v>
      </c>
    </row>
    <row r="308" spans="1:26" x14ac:dyDescent="0.3">
      <c r="A308" s="18">
        <v>306</v>
      </c>
      <c r="B308" s="17" t="s">
        <v>684</v>
      </c>
      <c r="C308" s="18"/>
      <c r="D308" s="18"/>
      <c r="E308" s="17" t="s">
        <v>20</v>
      </c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64">
        <v>0</v>
      </c>
      <c r="X308" s="83">
        <f t="shared" si="12"/>
        <v>0</v>
      </c>
      <c r="Y308" s="84">
        <f t="shared" si="13"/>
        <v>0</v>
      </c>
      <c r="Z308" s="85">
        <f t="shared" si="14"/>
        <v>0</v>
      </c>
    </row>
    <row r="309" spans="1:26" x14ac:dyDescent="0.3">
      <c r="A309" s="18">
        <v>307</v>
      </c>
      <c r="B309" s="17" t="s">
        <v>685</v>
      </c>
      <c r="C309" s="18"/>
      <c r="D309" s="18"/>
      <c r="E309" s="17" t="s">
        <v>20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64">
        <v>0</v>
      </c>
      <c r="X309" s="83">
        <f t="shared" si="12"/>
        <v>0</v>
      </c>
      <c r="Y309" s="84">
        <f t="shared" si="13"/>
        <v>0</v>
      </c>
      <c r="Z309" s="85">
        <f t="shared" si="14"/>
        <v>0</v>
      </c>
    </row>
    <row r="310" spans="1:26" x14ac:dyDescent="0.3">
      <c r="A310" s="18">
        <v>308</v>
      </c>
      <c r="B310" s="17" t="s">
        <v>710</v>
      </c>
      <c r="C310" s="18">
        <v>2016</v>
      </c>
      <c r="D310" s="18" t="s">
        <v>19</v>
      </c>
      <c r="E310" s="17" t="s">
        <v>20</v>
      </c>
      <c r="F310" s="17" t="s">
        <v>540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64">
        <v>0</v>
      </c>
      <c r="X310" s="83">
        <f t="shared" si="12"/>
        <v>0</v>
      </c>
      <c r="Y310" s="84">
        <f t="shared" si="13"/>
        <v>0</v>
      </c>
      <c r="Z310" s="85">
        <f t="shared" si="14"/>
        <v>0</v>
      </c>
    </row>
  </sheetData>
  <autoFilter ref="A2:Z297">
    <sortState ref="A3:Z295">
      <sortCondition descending="1" ref="Y1"/>
    </sortState>
  </autoFilter>
  <sortState ref="A3:Z310">
    <sortCondition descending="1" ref="Y1"/>
  </sortState>
  <pageMargins left="0.7" right="0.7" top="0.75" bottom="0.75" header="0.3" footer="0.3"/>
  <pageSetup paperSize="9" orientation="portrait" verticalDpi="0" r:id="rId1"/>
  <ignoredErrors>
    <ignoredError sqref="X2:Z2 X3:Z3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zoomScale="90" zoomScaleNormal="90" workbookViewId="0">
      <pane xSplit="6" ySplit="2" topLeftCell="M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5" customWidth="1"/>
    <col min="6" max="6" width="40.5546875" customWidth="1"/>
    <col min="12" max="16" width="11.10937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154</v>
      </c>
      <c r="C3" s="18">
        <v>2004</v>
      </c>
      <c r="D3" s="18" t="s">
        <v>22</v>
      </c>
      <c r="E3" s="17" t="s">
        <v>20</v>
      </c>
      <c r="F3" s="17" t="s">
        <v>36</v>
      </c>
      <c r="G3" s="3">
        <v>300</v>
      </c>
      <c r="H3" s="3"/>
      <c r="I3" s="94">
        <v>250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300</v>
      </c>
      <c r="W3" s="83">
        <f>IF(COUNT(G3:U3)&gt;2,LARGE(G3:U3,1)+LARGE(G3:U3,2),SUM(G3:U3))</f>
        <v>550</v>
      </c>
      <c r="X3" s="84">
        <f>IF(W3&gt;V3,W3,V3)</f>
        <v>550</v>
      </c>
      <c r="Y3" s="85">
        <f>COUNT(G3:U3)</f>
        <v>2</v>
      </c>
    </row>
    <row r="4" spans="1:25" x14ac:dyDescent="0.3">
      <c r="A4" s="18">
        <v>2</v>
      </c>
      <c r="B4" s="17" t="s">
        <v>85</v>
      </c>
      <c r="C4" s="18">
        <v>1993</v>
      </c>
      <c r="D4" s="18" t="s">
        <v>22</v>
      </c>
      <c r="E4" s="17" t="s">
        <v>20</v>
      </c>
      <c r="F4" s="17" t="s">
        <v>36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490</v>
      </c>
      <c r="W4" s="83">
        <f>IF(COUNT(G4:U4)&gt;2,LARGE(G4:U4,1)+LARGE(G4:U4,2),SUM(G4:U4))</f>
        <v>0</v>
      </c>
      <c r="X4" s="84">
        <f>IF(W4&gt;V4,W4,V4)</f>
        <v>490</v>
      </c>
      <c r="Y4" s="85">
        <f>COUNT(G4:U4)</f>
        <v>0</v>
      </c>
    </row>
    <row r="5" spans="1:25" x14ac:dyDescent="0.3">
      <c r="A5" s="18">
        <v>3</v>
      </c>
      <c r="B5" s="17" t="s">
        <v>73</v>
      </c>
      <c r="C5" s="18">
        <v>1996</v>
      </c>
      <c r="D5" s="18" t="s">
        <v>22</v>
      </c>
      <c r="E5" s="17" t="s">
        <v>20</v>
      </c>
      <c r="F5" s="17" t="s">
        <v>36</v>
      </c>
      <c r="G5" s="3">
        <v>150</v>
      </c>
      <c r="H5" s="3"/>
      <c r="I5" s="9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490</v>
      </c>
      <c r="W5" s="83">
        <f>IF(COUNT(G5:U5)&gt;2,LARGE(G5:U5,1)+LARGE(G5:U5,2),SUM(G5:U5))</f>
        <v>150</v>
      </c>
      <c r="X5" s="84">
        <f>IF(W5&gt;V5,W5,V5)</f>
        <v>490</v>
      </c>
      <c r="Y5" s="85">
        <f>COUNT(G5:U5)</f>
        <v>1</v>
      </c>
    </row>
    <row r="6" spans="1:25" x14ac:dyDescent="0.3">
      <c r="A6" s="18">
        <v>4</v>
      </c>
      <c r="B6" s="17" t="s">
        <v>150</v>
      </c>
      <c r="C6" s="18">
        <v>2003</v>
      </c>
      <c r="D6" s="18" t="s">
        <v>22</v>
      </c>
      <c r="E6" s="17" t="s">
        <v>20</v>
      </c>
      <c r="F6" s="17" t="s">
        <v>36</v>
      </c>
      <c r="G6" s="3"/>
      <c r="H6" s="3"/>
      <c r="I6" s="94">
        <v>250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438</v>
      </c>
      <c r="W6" s="83">
        <f>IF(COUNT(G6:U6)&gt;2,LARGE(G6:U6,1)+LARGE(G6:U6,2),SUM(G6:U6))</f>
        <v>250</v>
      </c>
      <c r="X6" s="84">
        <f>IF(W6&gt;V6,W6,V6)</f>
        <v>438</v>
      </c>
      <c r="Y6" s="85">
        <f>COUNT(G6:U6)</f>
        <v>1</v>
      </c>
    </row>
    <row r="7" spans="1:25" x14ac:dyDescent="0.3">
      <c r="A7" s="18">
        <v>5</v>
      </c>
      <c r="B7" s="17" t="s">
        <v>118</v>
      </c>
      <c r="C7" s="18">
        <v>2006</v>
      </c>
      <c r="D7" s="18" t="s">
        <v>22</v>
      </c>
      <c r="E7" s="17" t="s">
        <v>20</v>
      </c>
      <c r="F7" s="17" t="s">
        <v>109</v>
      </c>
      <c r="G7" s="3"/>
      <c r="H7" s="3"/>
      <c r="I7" s="94"/>
      <c r="J7" s="3"/>
      <c r="K7" s="3"/>
      <c r="L7" s="3">
        <v>170</v>
      </c>
      <c r="M7" s="3"/>
      <c r="N7" s="3"/>
      <c r="O7" s="3"/>
      <c r="P7" s="3"/>
      <c r="Q7" s="3"/>
      <c r="R7" s="3"/>
      <c r="S7" s="3"/>
      <c r="T7" s="3"/>
      <c r="U7" s="3"/>
      <c r="V7" s="59">
        <v>380</v>
      </c>
      <c r="W7" s="83">
        <f>IF(COUNT(G7:U7)&gt;2,LARGE(G7:U7,1)+LARGE(G7:U7,2),SUM(G7:U7))</f>
        <v>170</v>
      </c>
      <c r="X7" s="84">
        <f>IF(W7&gt;V7,W7,V7)</f>
        <v>380</v>
      </c>
      <c r="Y7" s="85">
        <f>COUNT(G7:U7)</f>
        <v>1</v>
      </c>
    </row>
    <row r="8" spans="1:25" x14ac:dyDescent="0.3">
      <c r="A8" s="18">
        <v>6</v>
      </c>
      <c r="B8" s="17" t="s">
        <v>117</v>
      </c>
      <c r="C8" s="18">
        <v>2006</v>
      </c>
      <c r="D8" s="18" t="s">
        <v>22</v>
      </c>
      <c r="E8" s="17" t="s">
        <v>20</v>
      </c>
      <c r="F8" s="17" t="s">
        <v>109</v>
      </c>
      <c r="G8" s="3"/>
      <c r="H8" s="3"/>
      <c r="I8" s="9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59">
        <v>380</v>
      </c>
      <c r="W8" s="83">
        <f>IF(COUNT(G8:U8)&gt;2,LARGE(G8:U8,1)+LARGE(G8:U8,2),SUM(G8:U8))</f>
        <v>0</v>
      </c>
      <c r="X8" s="84">
        <f>IF(W8&gt;V8,W8,V8)</f>
        <v>380</v>
      </c>
      <c r="Y8" s="85">
        <f>COUNT(G8:U8)</f>
        <v>0</v>
      </c>
    </row>
    <row r="9" spans="1:25" x14ac:dyDescent="0.3">
      <c r="A9" s="18">
        <v>7</v>
      </c>
      <c r="B9" s="17" t="s">
        <v>74</v>
      </c>
      <c r="C9" s="18">
        <v>2004</v>
      </c>
      <c r="D9" s="18">
        <v>1</v>
      </c>
      <c r="E9" s="17" t="s">
        <v>20</v>
      </c>
      <c r="F9" s="17" t="s">
        <v>21</v>
      </c>
      <c r="G9" s="3">
        <v>165</v>
      </c>
      <c r="H9" s="3"/>
      <c r="I9" s="94">
        <v>200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300</v>
      </c>
      <c r="W9" s="83">
        <f>IF(COUNT(G9:U9)&gt;2,LARGE(G9:U9,1)+LARGE(G9:U9,2),SUM(G9:U9))</f>
        <v>365</v>
      </c>
      <c r="X9" s="84">
        <f>IF(W9&gt;V9,W9,V9)</f>
        <v>365</v>
      </c>
      <c r="Y9" s="85">
        <f>COUNT(G9:U9)</f>
        <v>2</v>
      </c>
    </row>
    <row r="10" spans="1:25" x14ac:dyDescent="0.3">
      <c r="A10" s="18">
        <v>8</v>
      </c>
      <c r="B10" s="17" t="s">
        <v>149</v>
      </c>
      <c r="C10" s="18">
        <v>2004</v>
      </c>
      <c r="D10" s="18">
        <v>1</v>
      </c>
      <c r="E10" s="17" t="s">
        <v>20</v>
      </c>
      <c r="F10" s="17" t="s">
        <v>21</v>
      </c>
      <c r="G10" s="3">
        <v>165</v>
      </c>
      <c r="H10" s="3"/>
      <c r="I10" s="94">
        <v>200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300</v>
      </c>
      <c r="W10" s="83">
        <f>IF(COUNT(G10:U10)&gt;2,LARGE(G10:U10,1)+LARGE(G10:U10,2),SUM(G10:U10))</f>
        <v>365</v>
      </c>
      <c r="X10" s="84">
        <f>IF(W10&gt;V10,W10,V10)</f>
        <v>365</v>
      </c>
      <c r="Y10" s="85">
        <f>COUNT(G10:U10)</f>
        <v>2</v>
      </c>
    </row>
    <row r="11" spans="1:25" x14ac:dyDescent="0.3">
      <c r="A11" s="18">
        <v>9</v>
      </c>
      <c r="B11" s="17" t="s">
        <v>429</v>
      </c>
      <c r="C11" s="18">
        <v>1997</v>
      </c>
      <c r="D11" s="18" t="s">
        <v>22</v>
      </c>
      <c r="E11" s="17" t="s">
        <v>20</v>
      </c>
      <c r="F11" s="17"/>
      <c r="G11" s="18">
        <v>300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0</v>
      </c>
      <c r="W11" s="83">
        <f>IF(COUNT(G11:U11)&gt;2,LARGE(G11:U11,1)+LARGE(G11:U11,2),SUM(G11:U11))</f>
        <v>300</v>
      </c>
      <c r="X11" s="84">
        <f>IF(W11&gt;V11,W11,V11)</f>
        <v>300</v>
      </c>
      <c r="Y11" s="85">
        <f>COUNT(G11:U11)</f>
        <v>1</v>
      </c>
    </row>
    <row r="12" spans="1:25" x14ac:dyDescent="0.3">
      <c r="A12" s="18">
        <v>10</v>
      </c>
      <c r="B12" s="17" t="s">
        <v>102</v>
      </c>
      <c r="C12" s="18">
        <v>1982</v>
      </c>
      <c r="D12" s="18" t="s">
        <v>22</v>
      </c>
      <c r="E12" s="17" t="s">
        <v>20</v>
      </c>
      <c r="F12" s="17" t="s">
        <v>23</v>
      </c>
      <c r="G12" s="3">
        <v>150</v>
      </c>
      <c r="H12" s="3"/>
      <c r="I12" s="94">
        <v>150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0</v>
      </c>
      <c r="W12" s="83">
        <f>IF(COUNT(G12:U12)&gt;2,LARGE(G12:U12,1)+LARGE(G12:U12,2),SUM(G12:U12))</f>
        <v>300</v>
      </c>
      <c r="X12" s="84">
        <f>IF(W12&gt;V12,W12,V12)</f>
        <v>300</v>
      </c>
      <c r="Y12" s="85">
        <f>COUNT(G12:U12)</f>
        <v>2</v>
      </c>
    </row>
    <row r="13" spans="1:25" x14ac:dyDescent="0.3">
      <c r="A13" s="18">
        <v>11</v>
      </c>
      <c r="B13" s="17" t="s">
        <v>72</v>
      </c>
      <c r="C13" s="18">
        <v>1972</v>
      </c>
      <c r="D13" s="18" t="s">
        <v>22</v>
      </c>
      <c r="E13" s="17" t="s">
        <v>20</v>
      </c>
      <c r="F13" s="17"/>
      <c r="G13" s="3">
        <v>150</v>
      </c>
      <c r="H13" s="3"/>
      <c r="I13" s="94">
        <v>150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9">
        <v>0</v>
      </c>
      <c r="W13" s="83">
        <f>IF(COUNT(G13:U13)&gt;2,LARGE(G13:U13,1)+LARGE(G13:U13,2),SUM(G13:U13))</f>
        <v>300</v>
      </c>
      <c r="X13" s="84">
        <f>IF(W13&gt;V13,W13,V13)</f>
        <v>300</v>
      </c>
      <c r="Y13" s="85">
        <f>COUNT(G13:U13)</f>
        <v>2</v>
      </c>
    </row>
    <row r="14" spans="1:25" x14ac:dyDescent="0.3">
      <c r="A14" s="18">
        <v>12</v>
      </c>
      <c r="B14" s="17" t="s">
        <v>104</v>
      </c>
      <c r="C14" s="18">
        <v>1981</v>
      </c>
      <c r="D14" s="18" t="s">
        <v>22</v>
      </c>
      <c r="E14" s="17" t="s">
        <v>20</v>
      </c>
      <c r="F14" s="17" t="s">
        <v>361</v>
      </c>
      <c r="G14" s="3">
        <v>240</v>
      </c>
      <c r="H14" s="3"/>
      <c r="I14" s="9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290</v>
      </c>
      <c r="W14" s="83">
        <f>IF(COUNT(G14:U14)&gt;2,LARGE(G14:U14,1)+LARGE(G14:U14,2),SUM(G14:U14))</f>
        <v>240</v>
      </c>
      <c r="X14" s="84">
        <f>IF(W14&gt;V14,W14,V14)</f>
        <v>290</v>
      </c>
      <c r="Y14" s="85">
        <f>COUNT(G14:U14)</f>
        <v>1</v>
      </c>
    </row>
    <row r="15" spans="1:25" x14ac:dyDescent="0.3">
      <c r="A15" s="18">
        <v>13</v>
      </c>
      <c r="B15" s="17" t="s">
        <v>95</v>
      </c>
      <c r="C15" s="18">
        <v>1986</v>
      </c>
      <c r="D15" s="18" t="s">
        <v>22</v>
      </c>
      <c r="E15" s="17" t="s">
        <v>20</v>
      </c>
      <c r="F15" s="17"/>
      <c r="G15" s="3"/>
      <c r="H15" s="3"/>
      <c r="I15" s="9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290</v>
      </c>
      <c r="W15" s="83">
        <f>IF(COUNT(G15:U15)&gt;2,LARGE(G15:U15,1)+LARGE(G15:U15,2),SUM(G15:U15))</f>
        <v>0</v>
      </c>
      <c r="X15" s="84">
        <f>IF(W15&gt;V15,W15,V15)</f>
        <v>290</v>
      </c>
      <c r="Y15" s="85">
        <f>COUNT(G15:U15)</f>
        <v>0</v>
      </c>
    </row>
    <row r="16" spans="1:25" x14ac:dyDescent="0.3">
      <c r="A16" s="18">
        <v>14</v>
      </c>
      <c r="B16" s="17" t="s">
        <v>168</v>
      </c>
      <c r="C16" s="18">
        <v>2007</v>
      </c>
      <c r="D16" s="18">
        <v>3</v>
      </c>
      <c r="E16" s="17" t="s">
        <v>20</v>
      </c>
      <c r="F16" s="17" t="s">
        <v>109</v>
      </c>
      <c r="G16" s="3"/>
      <c r="H16" s="3"/>
      <c r="I16" s="94">
        <v>138</v>
      </c>
      <c r="J16" s="3"/>
      <c r="K16" s="3"/>
      <c r="L16" s="3">
        <v>102</v>
      </c>
      <c r="M16" s="3"/>
      <c r="N16" s="3"/>
      <c r="O16" s="3"/>
      <c r="P16" s="3"/>
      <c r="Q16" s="3"/>
      <c r="R16" s="3"/>
      <c r="S16" s="3"/>
      <c r="T16" s="3"/>
      <c r="U16" s="3"/>
      <c r="V16" s="59">
        <v>270</v>
      </c>
      <c r="W16" s="83">
        <f>IF(COUNT(G16:U16)&gt;2,LARGE(G16:U16,1)+LARGE(G16:U16,2),SUM(G16:U16))</f>
        <v>240</v>
      </c>
      <c r="X16" s="84">
        <f>IF(W16&gt;V16,W16,V16)</f>
        <v>270</v>
      </c>
      <c r="Y16" s="85">
        <f>COUNT(G16:U16)</f>
        <v>2</v>
      </c>
    </row>
    <row r="17" spans="1:25" x14ac:dyDescent="0.3">
      <c r="A17" s="18">
        <v>15</v>
      </c>
      <c r="B17" s="17" t="s">
        <v>163</v>
      </c>
      <c r="C17" s="18">
        <v>2007</v>
      </c>
      <c r="D17" s="18">
        <v>1</v>
      </c>
      <c r="E17" s="17" t="s">
        <v>20</v>
      </c>
      <c r="F17" s="17" t="s">
        <v>109</v>
      </c>
      <c r="G17" s="3"/>
      <c r="H17" s="3"/>
      <c r="I17" s="94">
        <v>138</v>
      </c>
      <c r="J17" s="3"/>
      <c r="K17" s="3"/>
      <c r="L17" s="3">
        <v>102</v>
      </c>
      <c r="M17" s="3"/>
      <c r="N17" s="3"/>
      <c r="O17" s="3"/>
      <c r="P17" s="3"/>
      <c r="Q17" s="3"/>
      <c r="R17" s="3"/>
      <c r="S17" s="3"/>
      <c r="T17" s="3"/>
      <c r="U17" s="3"/>
      <c r="V17" s="59">
        <v>270</v>
      </c>
      <c r="W17" s="83">
        <f>IF(COUNT(G17:U17)&gt;2,LARGE(G17:U17,1)+LARGE(G17:U17,2),SUM(G17:U17))</f>
        <v>240</v>
      </c>
      <c r="X17" s="84">
        <f>IF(W17&gt;V17,W17,V17)</f>
        <v>270</v>
      </c>
      <c r="Y17" s="85">
        <f>COUNT(G17:U17)</f>
        <v>2</v>
      </c>
    </row>
    <row r="18" spans="1:25" x14ac:dyDescent="0.3">
      <c r="A18" s="18">
        <v>16</v>
      </c>
      <c r="B18" s="17" t="s">
        <v>82</v>
      </c>
      <c r="C18" s="18">
        <v>1967</v>
      </c>
      <c r="D18" s="18" t="s">
        <v>22</v>
      </c>
      <c r="E18" s="17" t="s">
        <v>20</v>
      </c>
      <c r="F18" s="17"/>
      <c r="G18" s="3">
        <v>240</v>
      </c>
      <c r="H18" s="3"/>
      <c r="I18" s="9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238</v>
      </c>
      <c r="W18" s="83">
        <f>IF(COUNT(G18:U18)&gt;2,LARGE(G18:U18,1)+LARGE(G18:U18,2),SUM(G18:U18))</f>
        <v>240</v>
      </c>
      <c r="X18" s="84">
        <f>IF(W18&gt;V18,W18,V18)</f>
        <v>240</v>
      </c>
      <c r="Y18" s="85">
        <f>COUNT(G18:U18)</f>
        <v>1</v>
      </c>
    </row>
    <row r="19" spans="1:25" x14ac:dyDescent="0.3">
      <c r="A19" s="18">
        <v>17</v>
      </c>
      <c r="B19" s="17" t="s">
        <v>279</v>
      </c>
      <c r="C19" s="18">
        <v>1965</v>
      </c>
      <c r="D19" s="18" t="s">
        <v>22</v>
      </c>
      <c r="E19" s="17" t="s">
        <v>20</v>
      </c>
      <c r="F19" s="17"/>
      <c r="G19" s="18"/>
      <c r="H19" s="18"/>
      <c r="I19" s="79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4">
        <v>238</v>
      </c>
      <c r="W19" s="83">
        <f>IF(COUNT(G19:U19)&gt;2,LARGE(G19:U19,1)+LARGE(G19:U19,2),SUM(G19:U19))</f>
        <v>0</v>
      </c>
      <c r="X19" s="84">
        <f>IF(W19&gt;V19,W19,V19)</f>
        <v>238</v>
      </c>
      <c r="Y19" s="85">
        <f>COUNT(G19:U19)</f>
        <v>0</v>
      </c>
    </row>
    <row r="20" spans="1:25" x14ac:dyDescent="0.3">
      <c r="A20" s="18">
        <v>18</v>
      </c>
      <c r="B20" s="17" t="s">
        <v>269</v>
      </c>
      <c r="C20" s="18">
        <v>2010</v>
      </c>
      <c r="D20" s="18">
        <v>2</v>
      </c>
      <c r="E20" s="17" t="s">
        <v>20</v>
      </c>
      <c r="F20" s="17" t="s">
        <v>247</v>
      </c>
      <c r="G20" s="18"/>
      <c r="H20" s="18"/>
      <c r="I20" s="18"/>
      <c r="J20" s="18"/>
      <c r="K20" s="18"/>
      <c r="L20" s="18">
        <v>136</v>
      </c>
      <c r="M20" s="18"/>
      <c r="N20" s="18"/>
      <c r="O20" s="18"/>
      <c r="P20" s="18"/>
      <c r="Q20" s="18"/>
      <c r="R20" s="18">
        <v>100</v>
      </c>
      <c r="S20" s="18"/>
      <c r="T20" s="18"/>
      <c r="U20" s="18"/>
      <c r="V20" s="64">
        <v>196</v>
      </c>
      <c r="W20" s="83">
        <f>IF(COUNT(G20:U20)&gt;2,LARGE(G20:U20,1)+LARGE(G20:U20,2),SUM(G20:U20))</f>
        <v>236</v>
      </c>
      <c r="X20" s="84">
        <f>IF(W20&gt;V20,W20,V20)</f>
        <v>236</v>
      </c>
      <c r="Y20" s="85">
        <f>COUNT(G20:U20)</f>
        <v>2</v>
      </c>
    </row>
    <row r="21" spans="1:25" x14ac:dyDescent="0.3">
      <c r="A21" s="18">
        <v>19</v>
      </c>
      <c r="B21" s="17" t="s">
        <v>165</v>
      </c>
      <c r="C21" s="18">
        <v>2007</v>
      </c>
      <c r="D21" s="18" t="s">
        <v>22</v>
      </c>
      <c r="E21" s="17" t="s">
        <v>20</v>
      </c>
      <c r="F21" s="17" t="s">
        <v>21</v>
      </c>
      <c r="G21" s="3">
        <v>150</v>
      </c>
      <c r="H21" s="3"/>
      <c r="I21" s="3"/>
      <c r="J21" s="3"/>
      <c r="K21" s="3"/>
      <c r="L21" s="3">
        <v>85</v>
      </c>
      <c r="M21" s="3"/>
      <c r="N21" s="3"/>
      <c r="O21" s="3"/>
      <c r="P21" s="3"/>
      <c r="Q21" s="3"/>
      <c r="R21" s="3"/>
      <c r="S21" s="3"/>
      <c r="T21" s="3"/>
      <c r="U21" s="3"/>
      <c r="V21" s="59">
        <v>216</v>
      </c>
      <c r="W21" s="83">
        <f>IF(COUNT(G21:U21)&gt;2,LARGE(G21:U21,1)+LARGE(G21:U21,2),SUM(G21:U21))</f>
        <v>235</v>
      </c>
      <c r="X21" s="84">
        <f>IF(W21&gt;V21,W21,V21)</f>
        <v>235</v>
      </c>
      <c r="Y21" s="85">
        <f>COUNT(G21:U21)</f>
        <v>2</v>
      </c>
    </row>
    <row r="22" spans="1:25" x14ac:dyDescent="0.3">
      <c r="A22" s="18">
        <v>20</v>
      </c>
      <c r="B22" s="17" t="s">
        <v>577</v>
      </c>
      <c r="C22" s="18">
        <v>1992</v>
      </c>
      <c r="D22" s="18">
        <v>1</v>
      </c>
      <c r="E22" s="17" t="s">
        <v>20</v>
      </c>
      <c r="F22" s="17"/>
      <c r="G22" s="18">
        <v>150</v>
      </c>
      <c r="H22" s="18"/>
      <c r="I22" s="79">
        <v>65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225</v>
      </c>
      <c r="W22" s="83">
        <f>IF(COUNT(G22:U22)&gt;2,LARGE(G22:U22,1)+LARGE(G22:U22,2),SUM(G22:U22))</f>
        <v>215</v>
      </c>
      <c r="X22" s="84">
        <f>IF(W22&gt;V22,W22,V22)</f>
        <v>225</v>
      </c>
      <c r="Y22" s="85">
        <f>COUNT(G22:U22)</f>
        <v>2</v>
      </c>
    </row>
    <row r="23" spans="1:25" x14ac:dyDescent="0.3">
      <c r="A23" s="18">
        <v>21</v>
      </c>
      <c r="B23" s="17" t="s">
        <v>323</v>
      </c>
      <c r="C23" s="18">
        <v>2007</v>
      </c>
      <c r="D23" s="18">
        <v>1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216</v>
      </c>
      <c r="W23" s="83">
        <f>IF(COUNT(G23:U23)&gt;2,LARGE(G23:U23,1)+LARGE(G23:U23,2),SUM(G23:U23))</f>
        <v>0</v>
      </c>
      <c r="X23" s="84">
        <f>IF(W23&gt;V23,W23,V23)</f>
        <v>216</v>
      </c>
      <c r="Y23" s="85">
        <f>COUNT(G23:U23)</f>
        <v>0</v>
      </c>
    </row>
    <row r="24" spans="1:25" x14ac:dyDescent="0.3">
      <c r="A24" s="18">
        <v>22</v>
      </c>
      <c r="B24" s="17" t="s">
        <v>87</v>
      </c>
      <c r="C24" s="18">
        <v>2005</v>
      </c>
      <c r="D24" s="18" t="s">
        <v>22</v>
      </c>
      <c r="E24" s="17" t="s">
        <v>20</v>
      </c>
      <c r="F24" s="17" t="s">
        <v>21</v>
      </c>
      <c r="G24" s="3"/>
      <c r="H24" s="3"/>
      <c r="I24" s="9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9">
        <v>215</v>
      </c>
      <c r="W24" s="83">
        <f>IF(COUNT(G24:U24)&gt;2,LARGE(G24:U24,1)+LARGE(G24:U24,2),SUM(G24:U24))</f>
        <v>0</v>
      </c>
      <c r="X24" s="84">
        <f>IF(W24&gt;V24,W24,V24)</f>
        <v>215</v>
      </c>
      <c r="Y24" s="85">
        <f>COUNT(G24:U24)</f>
        <v>0</v>
      </c>
    </row>
    <row r="25" spans="1:25" x14ac:dyDescent="0.3">
      <c r="A25" s="18">
        <v>23</v>
      </c>
      <c r="B25" s="17" t="s">
        <v>62</v>
      </c>
      <c r="C25" s="18">
        <v>1985</v>
      </c>
      <c r="D25" s="18">
        <v>1</v>
      </c>
      <c r="E25" s="17" t="s">
        <v>20</v>
      </c>
      <c r="F25" s="1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9">
        <v>205</v>
      </c>
      <c r="W25" s="83">
        <f>IF(COUNT(G25:U25)&gt;2,LARGE(G25:U25,1)+LARGE(G25:U25,2),SUM(G25:U25))</f>
        <v>0</v>
      </c>
      <c r="X25" s="84">
        <f>IF(W25&gt;V25,W25,V25)</f>
        <v>205</v>
      </c>
      <c r="Y25" s="85">
        <f>COUNT(G25:U25)</f>
        <v>0</v>
      </c>
    </row>
    <row r="26" spans="1:25" x14ac:dyDescent="0.3">
      <c r="A26" s="18">
        <v>24</v>
      </c>
      <c r="B26" s="17" t="s">
        <v>281</v>
      </c>
      <c r="C26" s="18">
        <v>1989</v>
      </c>
      <c r="D26" s="18" t="s">
        <v>22</v>
      </c>
      <c r="E26" s="17" t="s">
        <v>20</v>
      </c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205</v>
      </c>
      <c r="W26" s="83">
        <f>IF(COUNT(G26:U26)&gt;2,LARGE(G26:U26,1)+LARGE(G26:U26,2),SUM(G26:U26))</f>
        <v>0</v>
      </c>
      <c r="X26" s="84">
        <f>IF(W26&gt;V26,W26,V26)</f>
        <v>205</v>
      </c>
      <c r="Y26" s="85">
        <f>COUNT(G26:U26)</f>
        <v>0</v>
      </c>
    </row>
    <row r="27" spans="1:25" x14ac:dyDescent="0.3">
      <c r="A27" s="18">
        <v>25</v>
      </c>
      <c r="B27" s="17" t="s">
        <v>259</v>
      </c>
      <c r="C27" s="18">
        <v>2009</v>
      </c>
      <c r="D27" s="18">
        <v>3</v>
      </c>
      <c r="E27" s="17" t="s">
        <v>20</v>
      </c>
      <c r="F27" s="17" t="s">
        <v>59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64">
        <v>204</v>
      </c>
      <c r="W27" s="83">
        <f>IF(COUNT(G27:U27)&gt;2,LARGE(G27:U27,1)+LARGE(G27:U27,2),SUM(G27:U27))</f>
        <v>0</v>
      </c>
      <c r="X27" s="84">
        <f>IF(W27&gt;V27,W27,V27)</f>
        <v>204</v>
      </c>
      <c r="Y27" s="85">
        <f>COUNT(G27:U27)</f>
        <v>0</v>
      </c>
    </row>
    <row r="28" spans="1:25" x14ac:dyDescent="0.3">
      <c r="A28" s="18">
        <v>26</v>
      </c>
      <c r="B28" s="17" t="s">
        <v>317</v>
      </c>
      <c r="C28" s="18">
        <v>1970</v>
      </c>
      <c r="D28" s="18">
        <v>1</v>
      </c>
      <c r="E28" s="17" t="s">
        <v>20</v>
      </c>
      <c r="F28" s="17"/>
      <c r="G28" s="18"/>
      <c r="H28" s="18"/>
      <c r="I28" s="7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64">
        <v>200</v>
      </c>
      <c r="W28" s="83">
        <f>IF(COUNT(G28:U28)&gt;2,LARGE(G28:U28,1)+LARGE(G28:U28,2),SUM(G28:U28))</f>
        <v>0</v>
      </c>
      <c r="X28" s="84">
        <f>IF(W28&gt;V28,W28,V28)</f>
        <v>200</v>
      </c>
      <c r="Y28" s="85">
        <f>COUNT(G28:U28)</f>
        <v>0</v>
      </c>
    </row>
    <row r="29" spans="1:25" x14ac:dyDescent="0.3">
      <c r="A29" s="18">
        <v>27</v>
      </c>
      <c r="B29" s="17" t="s">
        <v>60</v>
      </c>
      <c r="C29" s="18">
        <v>1972</v>
      </c>
      <c r="D29" s="18">
        <v>2</v>
      </c>
      <c r="E29" s="17" t="s">
        <v>20</v>
      </c>
      <c r="F29" s="17"/>
      <c r="G29" s="3">
        <v>150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200</v>
      </c>
      <c r="W29" s="83">
        <f>IF(COUNT(G29:U29)&gt;2,LARGE(G29:U29,1)+LARGE(G29:U29,2),SUM(G29:U29))</f>
        <v>150</v>
      </c>
      <c r="X29" s="84">
        <f>IF(W29&gt;V29,W29,V29)</f>
        <v>200</v>
      </c>
      <c r="Y29" s="85">
        <f>COUNT(G29:U29)</f>
        <v>1</v>
      </c>
    </row>
    <row r="30" spans="1:25" x14ac:dyDescent="0.3">
      <c r="A30" s="18">
        <v>28</v>
      </c>
      <c r="B30" s="17" t="s">
        <v>445</v>
      </c>
      <c r="C30" s="18">
        <v>2010</v>
      </c>
      <c r="D30" s="18">
        <v>3</v>
      </c>
      <c r="E30" s="17" t="s">
        <v>20</v>
      </c>
      <c r="F30" s="17" t="s">
        <v>21</v>
      </c>
      <c r="G30" s="18"/>
      <c r="H30" s="18"/>
      <c r="I30" s="18">
        <v>100</v>
      </c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152</v>
      </c>
      <c r="W30" s="83">
        <f>IF(COUNT(G30:U30)&gt;2,LARGE(G30:U30,1)+LARGE(G30:U30,2),SUM(G30:U30))</f>
        <v>200</v>
      </c>
      <c r="X30" s="84">
        <f>IF(W30&gt;V30,W30,V30)</f>
        <v>200</v>
      </c>
      <c r="Y30" s="85">
        <f>COUNT(G30:U30)</f>
        <v>2</v>
      </c>
    </row>
    <row r="31" spans="1:25" x14ac:dyDescent="0.3">
      <c r="A31" s="18">
        <v>29</v>
      </c>
      <c r="B31" s="17" t="s">
        <v>250</v>
      </c>
      <c r="C31" s="18">
        <v>2009</v>
      </c>
      <c r="D31" s="18">
        <v>1</v>
      </c>
      <c r="E31" s="17" t="s">
        <v>20</v>
      </c>
      <c r="F31" s="17" t="s">
        <v>109</v>
      </c>
      <c r="G31" s="18"/>
      <c r="H31" s="18"/>
      <c r="I31" s="18"/>
      <c r="J31" s="18"/>
      <c r="K31" s="18"/>
      <c r="L31" s="18">
        <v>170</v>
      </c>
      <c r="M31" s="18"/>
      <c r="N31" s="18"/>
      <c r="O31" s="18"/>
      <c r="P31" s="18"/>
      <c r="Q31" s="18"/>
      <c r="R31" s="18"/>
      <c r="S31" s="18"/>
      <c r="T31" s="18"/>
      <c r="U31" s="18"/>
      <c r="V31" s="64">
        <v>198</v>
      </c>
      <c r="W31" s="83">
        <f>IF(COUNT(G31:U31)&gt;2,LARGE(G31:U31,1)+LARGE(G31:U31,2),SUM(G31:U31))</f>
        <v>170</v>
      </c>
      <c r="X31" s="84">
        <f>IF(W31&gt;V31,W31,V31)</f>
        <v>198</v>
      </c>
      <c r="Y31" s="85">
        <f>COUNT(G31:U31)</f>
        <v>1</v>
      </c>
    </row>
    <row r="32" spans="1:25" x14ac:dyDescent="0.3">
      <c r="A32" s="18">
        <v>30</v>
      </c>
      <c r="B32" s="17" t="s">
        <v>254</v>
      </c>
      <c r="C32" s="18">
        <v>2009</v>
      </c>
      <c r="D32" s="18">
        <v>3</v>
      </c>
      <c r="E32" s="17" t="s">
        <v>20</v>
      </c>
      <c r="F32" s="17" t="s">
        <v>59</v>
      </c>
      <c r="G32" s="18"/>
      <c r="H32" s="18"/>
      <c r="I32" s="18"/>
      <c r="J32" s="18"/>
      <c r="K32" s="18"/>
      <c r="L32" s="18">
        <v>136</v>
      </c>
      <c r="M32" s="18"/>
      <c r="N32" s="18"/>
      <c r="O32" s="18"/>
      <c r="P32" s="18"/>
      <c r="Q32" s="18"/>
      <c r="R32" s="18"/>
      <c r="S32" s="18"/>
      <c r="T32" s="18"/>
      <c r="U32" s="18"/>
      <c r="V32" s="64">
        <v>196</v>
      </c>
      <c r="W32" s="83">
        <f>IF(COUNT(G32:U32)&gt;2,LARGE(G32:U32,1)+LARGE(G32:U32,2),SUM(G32:U32))</f>
        <v>136</v>
      </c>
      <c r="X32" s="84">
        <f>IF(W32&gt;V32,W32,V32)</f>
        <v>196</v>
      </c>
      <c r="Y32" s="85">
        <f>COUNT(G32:U32)</f>
        <v>1</v>
      </c>
    </row>
    <row r="33" spans="1:25" x14ac:dyDescent="0.3">
      <c r="A33" s="18">
        <v>31</v>
      </c>
      <c r="B33" s="17" t="s">
        <v>103</v>
      </c>
      <c r="C33" s="18">
        <v>1991</v>
      </c>
      <c r="D33" s="18">
        <v>2</v>
      </c>
      <c r="E33" s="17" t="s">
        <v>20</v>
      </c>
      <c r="F33" s="17" t="s">
        <v>40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9">
        <v>187</v>
      </c>
      <c r="W33" s="83">
        <f>IF(COUNT(G33:U33)&gt;2,LARGE(G33:U33,1)+LARGE(G33:U33,2),SUM(G33:U33))</f>
        <v>0</v>
      </c>
      <c r="X33" s="84">
        <f>IF(W33&gt;V33,W33,V33)</f>
        <v>187</v>
      </c>
      <c r="Y33" s="85">
        <f>COUNT(G33:U33)</f>
        <v>0</v>
      </c>
    </row>
    <row r="34" spans="1:25" x14ac:dyDescent="0.3">
      <c r="A34" s="18">
        <v>32</v>
      </c>
      <c r="B34" s="17" t="s">
        <v>395</v>
      </c>
      <c r="C34" s="18">
        <v>1973</v>
      </c>
      <c r="D34" s="18" t="s">
        <v>22</v>
      </c>
      <c r="E34" s="17" t="s">
        <v>35</v>
      </c>
      <c r="F34" s="17"/>
      <c r="G34" s="18">
        <v>180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64">
        <v>0</v>
      </c>
      <c r="W34" s="83">
        <f>IF(COUNT(G34:U34)&gt;2,LARGE(G34:U34,1)+LARGE(G34:U34,2),SUM(G34:U34))</f>
        <v>180</v>
      </c>
      <c r="X34" s="84">
        <f>IF(W34&gt;V34,W34,V34)</f>
        <v>180</v>
      </c>
      <c r="Y34" s="85">
        <f>COUNT(G34:U34)</f>
        <v>1</v>
      </c>
    </row>
    <row r="35" spans="1:25" x14ac:dyDescent="0.3">
      <c r="A35" s="18">
        <v>33</v>
      </c>
      <c r="B35" s="17" t="s">
        <v>639</v>
      </c>
      <c r="C35" s="18">
        <v>1992</v>
      </c>
      <c r="D35" s="18" t="s">
        <v>22</v>
      </c>
      <c r="E35" s="17" t="s">
        <v>35</v>
      </c>
      <c r="F35" s="17"/>
      <c r="G35" s="18">
        <v>180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64">
        <v>0</v>
      </c>
      <c r="W35" s="83">
        <f>IF(COUNT(G35:U35)&gt;2,LARGE(G35:U35,1)+LARGE(G35:U35,2),SUM(G35:U35))</f>
        <v>180</v>
      </c>
      <c r="X35" s="84">
        <f>IF(W35&gt;V35,W35,V35)</f>
        <v>180</v>
      </c>
      <c r="Y35" s="85">
        <f>COUNT(G35:U35)</f>
        <v>1</v>
      </c>
    </row>
    <row r="36" spans="1:25" x14ac:dyDescent="0.3">
      <c r="A36" s="18">
        <v>34</v>
      </c>
      <c r="B36" s="17" t="s">
        <v>100</v>
      </c>
      <c r="C36" s="18">
        <v>1990</v>
      </c>
      <c r="D36" s="18">
        <v>3</v>
      </c>
      <c r="E36" s="17" t="s">
        <v>20</v>
      </c>
      <c r="F36" s="17" t="s">
        <v>40</v>
      </c>
      <c r="G36" s="3">
        <v>87</v>
      </c>
      <c r="H36" s="3"/>
      <c r="I36" s="3">
        <v>88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9">
        <v>131</v>
      </c>
      <c r="W36" s="83">
        <f>IF(COUNT(G36:U36)&gt;2,LARGE(G36:U36,1)+LARGE(G36:U36,2),SUM(G36:U36))</f>
        <v>175</v>
      </c>
      <c r="X36" s="84">
        <f>IF(W36&gt;V36,W36,V36)</f>
        <v>175</v>
      </c>
      <c r="Y36" s="85">
        <f>COUNT(G36:U36)</f>
        <v>2</v>
      </c>
    </row>
    <row r="37" spans="1:25" x14ac:dyDescent="0.3">
      <c r="A37" s="18">
        <v>35</v>
      </c>
      <c r="B37" s="17" t="s">
        <v>575</v>
      </c>
      <c r="C37" s="18">
        <v>1990</v>
      </c>
      <c r="D37" s="18">
        <v>2</v>
      </c>
      <c r="E37" s="17" t="s">
        <v>20</v>
      </c>
      <c r="F37" s="17" t="s">
        <v>361</v>
      </c>
      <c r="G37" s="18">
        <v>87</v>
      </c>
      <c r="H37" s="18"/>
      <c r="I37" s="18">
        <v>88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64">
        <v>131</v>
      </c>
      <c r="W37" s="83">
        <f>IF(COUNT(G37:U37)&gt;2,LARGE(G37:U37,1)+LARGE(G37:U37,2),SUM(G37:U37))</f>
        <v>175</v>
      </c>
      <c r="X37" s="84">
        <f>IF(W37&gt;V37,W37,V37)</f>
        <v>175</v>
      </c>
      <c r="Y37" s="85">
        <f>COUNT(G37:U37)</f>
        <v>2</v>
      </c>
    </row>
    <row r="38" spans="1:25" x14ac:dyDescent="0.3">
      <c r="A38" s="18">
        <v>36</v>
      </c>
      <c r="B38" s="17" t="s">
        <v>506</v>
      </c>
      <c r="C38" s="18">
        <v>2012</v>
      </c>
      <c r="D38" s="18" t="s">
        <v>19</v>
      </c>
      <c r="E38" s="17" t="s">
        <v>20</v>
      </c>
      <c r="F38" s="17" t="s">
        <v>482</v>
      </c>
      <c r="G38" s="18"/>
      <c r="H38" s="18"/>
      <c r="I38" s="18"/>
      <c r="J38" s="18"/>
      <c r="K38" s="18"/>
      <c r="L38" s="18"/>
      <c r="M38" s="18"/>
      <c r="N38" s="18"/>
      <c r="O38" s="18">
        <v>90</v>
      </c>
      <c r="P38" s="18"/>
      <c r="Q38" s="18"/>
      <c r="R38" s="18">
        <v>80</v>
      </c>
      <c r="S38" s="18"/>
      <c r="T38" s="18"/>
      <c r="U38" s="18"/>
      <c r="V38" s="64">
        <v>170</v>
      </c>
      <c r="W38" s="83">
        <f>IF(COUNT(G38:U38)&gt;2,LARGE(G38:U38,1)+LARGE(G38:U38,2),SUM(G38:U38))</f>
        <v>170</v>
      </c>
      <c r="X38" s="84">
        <f>IF(W38&gt;V38,W38,V38)</f>
        <v>170</v>
      </c>
      <c r="Y38" s="85">
        <f>COUNT(G38:U38)</f>
        <v>2</v>
      </c>
    </row>
    <row r="39" spans="1:25" x14ac:dyDescent="0.3">
      <c r="A39" s="18">
        <v>37</v>
      </c>
      <c r="B39" s="17" t="s">
        <v>578</v>
      </c>
      <c r="C39" s="18">
        <v>2008</v>
      </c>
      <c r="D39" s="18" t="s">
        <v>30</v>
      </c>
      <c r="E39" s="17" t="s">
        <v>20</v>
      </c>
      <c r="F39" s="17" t="s">
        <v>576</v>
      </c>
      <c r="G39" s="18"/>
      <c r="H39" s="18"/>
      <c r="I39" s="18">
        <v>100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64">
        <v>157</v>
      </c>
      <c r="W39" s="83">
        <f>IF(COUNT(G39:U39)&gt;2,LARGE(G39:U39,1)+LARGE(G39:U39,2),SUM(G39:U39))</f>
        <v>100</v>
      </c>
      <c r="X39" s="84">
        <f>IF(W39&gt;V39,W39,V39)</f>
        <v>157</v>
      </c>
      <c r="Y39" s="85">
        <f>COUNT(G39:U39)</f>
        <v>1</v>
      </c>
    </row>
    <row r="40" spans="1:25" x14ac:dyDescent="0.3">
      <c r="A40" s="18">
        <v>38</v>
      </c>
      <c r="B40" s="17" t="s">
        <v>333</v>
      </c>
      <c r="C40" s="18">
        <v>2007</v>
      </c>
      <c r="D40" s="18">
        <v>1</v>
      </c>
      <c r="E40" s="17" t="s">
        <v>20</v>
      </c>
      <c r="F40" s="17" t="s">
        <v>109</v>
      </c>
      <c r="G40" s="18"/>
      <c r="H40" s="18"/>
      <c r="I40" s="18"/>
      <c r="J40" s="18"/>
      <c r="K40" s="18"/>
      <c r="L40" s="18">
        <v>85</v>
      </c>
      <c r="M40" s="18"/>
      <c r="N40" s="18"/>
      <c r="O40" s="18"/>
      <c r="P40" s="18"/>
      <c r="Q40" s="18"/>
      <c r="R40" s="18"/>
      <c r="S40" s="18"/>
      <c r="T40" s="18"/>
      <c r="U40" s="18"/>
      <c r="V40" s="64">
        <v>155</v>
      </c>
      <c r="W40" s="83">
        <f>IF(COUNT(G40:U40)&gt;2,LARGE(G40:U40,1)+LARGE(G40:U40,2),SUM(G40:U40))</f>
        <v>85</v>
      </c>
      <c r="X40" s="84">
        <f>IF(W40&gt;V40,W40,V40)</f>
        <v>155</v>
      </c>
      <c r="Y40" s="85">
        <f>COUNT(G40:U40)</f>
        <v>1</v>
      </c>
    </row>
    <row r="41" spans="1:25" x14ac:dyDescent="0.3">
      <c r="A41" s="18">
        <v>39</v>
      </c>
      <c r="B41" s="17" t="s">
        <v>469</v>
      </c>
      <c r="C41" s="18">
        <v>2011</v>
      </c>
      <c r="D41" s="18" t="s">
        <v>115</v>
      </c>
      <c r="E41" s="17" t="s">
        <v>20</v>
      </c>
      <c r="F41" s="17" t="s">
        <v>21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80</v>
      </c>
      <c r="S41" s="18"/>
      <c r="T41" s="18"/>
      <c r="U41" s="18"/>
      <c r="V41" s="64">
        <v>152</v>
      </c>
      <c r="W41" s="83">
        <f>IF(COUNT(G41:U41)&gt;2,LARGE(G41:U41,1)+LARGE(G41:U41,2),SUM(G41:U41))</f>
        <v>80</v>
      </c>
      <c r="X41" s="84">
        <f>IF(W41&gt;V41,W41,V41)</f>
        <v>152</v>
      </c>
      <c r="Y41" s="85">
        <f>COUNT(G41:U41)</f>
        <v>1</v>
      </c>
    </row>
    <row r="42" spans="1:25" x14ac:dyDescent="0.3">
      <c r="A42" s="18">
        <v>40</v>
      </c>
      <c r="B42" s="17" t="s">
        <v>88</v>
      </c>
      <c r="C42" s="18">
        <v>2004</v>
      </c>
      <c r="D42" s="18">
        <v>1</v>
      </c>
      <c r="E42" s="17" t="s">
        <v>20</v>
      </c>
      <c r="F42" s="17" t="s">
        <v>21</v>
      </c>
      <c r="G42" s="3"/>
      <c r="H42" s="3"/>
      <c r="I42" s="9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9">
        <v>150</v>
      </c>
      <c r="W42" s="83">
        <f>IF(COUNT(G42:U42)&gt;2,LARGE(G42:U42,1)+LARGE(G42:U42,2),SUM(G42:U42))</f>
        <v>0</v>
      </c>
      <c r="X42" s="84">
        <f>IF(W42&gt;V42,W42,V42)</f>
        <v>150</v>
      </c>
      <c r="Y42" s="85">
        <f>COUNT(G42:U42)</f>
        <v>0</v>
      </c>
    </row>
    <row r="43" spans="1:25" x14ac:dyDescent="0.3">
      <c r="A43" s="18">
        <v>41</v>
      </c>
      <c r="B43" s="17" t="s">
        <v>148</v>
      </c>
      <c r="C43" s="18">
        <v>2005</v>
      </c>
      <c r="D43" s="18">
        <v>2</v>
      </c>
      <c r="E43" s="17" t="s">
        <v>35</v>
      </c>
      <c r="F43" s="17" t="s">
        <v>36</v>
      </c>
      <c r="G43" s="3">
        <v>150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9">
        <v>87</v>
      </c>
      <c r="W43" s="83">
        <f>IF(COUNT(G43:U43)&gt;2,LARGE(G43:U43,1)+LARGE(G43:U43,2),SUM(G43:U43))</f>
        <v>150</v>
      </c>
      <c r="X43" s="84">
        <f>IF(W43&gt;V43,W43,V43)</f>
        <v>150</v>
      </c>
      <c r="Y43" s="85">
        <f>COUNT(G43:U43)</f>
        <v>1</v>
      </c>
    </row>
    <row r="44" spans="1:25" x14ac:dyDescent="0.3">
      <c r="A44" s="18">
        <v>42</v>
      </c>
      <c r="B44" s="17" t="s">
        <v>573</v>
      </c>
      <c r="C44" s="18">
        <v>1986</v>
      </c>
      <c r="D44" s="18" t="s">
        <v>22</v>
      </c>
      <c r="E44" s="17" t="s">
        <v>574</v>
      </c>
      <c r="F44" s="17"/>
      <c r="G44" s="18">
        <v>150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0</v>
      </c>
      <c r="W44" s="83">
        <f>IF(COUNT(G44:U44)&gt;2,LARGE(G44:U44,1)+LARGE(G44:U44,2),SUM(G44:U44))</f>
        <v>150</v>
      </c>
      <c r="X44" s="84">
        <f>IF(W44&gt;V44,W44,V44)</f>
        <v>150</v>
      </c>
      <c r="Y44" s="85">
        <f>COUNT(G44:U44)</f>
        <v>1</v>
      </c>
    </row>
    <row r="45" spans="1:25" x14ac:dyDescent="0.3">
      <c r="A45" s="18">
        <v>43</v>
      </c>
      <c r="B45" s="17" t="s">
        <v>260</v>
      </c>
      <c r="C45" s="18">
        <v>2008</v>
      </c>
      <c r="D45" s="18" t="s">
        <v>19</v>
      </c>
      <c r="E45" s="17" t="s">
        <v>20</v>
      </c>
      <c r="F45" s="17" t="s">
        <v>21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142</v>
      </c>
      <c r="W45" s="83">
        <f>IF(COUNT(G45:U45)&gt;2,LARGE(G45:U45,1)+LARGE(G45:U45,2),SUM(G45:U45))</f>
        <v>0</v>
      </c>
      <c r="X45" s="84">
        <f>IF(W45&gt;V45,W45,V45)</f>
        <v>142</v>
      </c>
      <c r="Y45" s="85">
        <f>COUNT(G45:U45)</f>
        <v>0</v>
      </c>
    </row>
    <row r="46" spans="1:25" x14ac:dyDescent="0.3">
      <c r="A46" s="18">
        <v>44</v>
      </c>
      <c r="B46" s="17" t="s">
        <v>522</v>
      </c>
      <c r="C46" s="18">
        <v>2008</v>
      </c>
      <c r="D46" s="18" t="s">
        <v>19</v>
      </c>
      <c r="E46" s="17" t="s">
        <v>20</v>
      </c>
      <c r="F46" s="17" t="s">
        <v>523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64">
        <v>142</v>
      </c>
      <c r="W46" s="83">
        <f>IF(COUNT(G46:U46)&gt;2,LARGE(G46:U46,1)+LARGE(G46:U46,2),SUM(G46:U46))</f>
        <v>0</v>
      </c>
      <c r="X46" s="84">
        <f>IF(W46&gt;V46,W46,V46)</f>
        <v>142</v>
      </c>
      <c r="Y46" s="85">
        <f>COUNT(G46:U46)</f>
        <v>0</v>
      </c>
    </row>
    <row r="47" spans="1:25" x14ac:dyDescent="0.3">
      <c r="A47" s="18">
        <v>45</v>
      </c>
      <c r="B47" s="17" t="s">
        <v>550</v>
      </c>
      <c r="C47" s="18">
        <v>2013</v>
      </c>
      <c r="D47" s="18" t="s">
        <v>19</v>
      </c>
      <c r="E47" s="17" t="s">
        <v>20</v>
      </c>
      <c r="F47" s="17" t="s">
        <v>540</v>
      </c>
      <c r="G47" s="18"/>
      <c r="H47" s="18"/>
      <c r="I47" s="18"/>
      <c r="J47" s="18"/>
      <c r="K47" s="18"/>
      <c r="L47" s="18"/>
      <c r="M47" s="18"/>
      <c r="N47" s="18"/>
      <c r="O47" s="18">
        <v>90</v>
      </c>
      <c r="P47" s="18"/>
      <c r="Q47" s="18"/>
      <c r="R47" s="18">
        <v>50</v>
      </c>
      <c r="S47" s="18"/>
      <c r="T47" s="18"/>
      <c r="U47" s="18"/>
      <c r="V47" s="64">
        <v>80</v>
      </c>
      <c r="W47" s="83">
        <f>IF(COUNT(G47:U47)&gt;2,LARGE(G47:U47,1)+LARGE(G47:U47,2),SUM(G47:U47))</f>
        <v>140</v>
      </c>
      <c r="X47" s="84">
        <f>IF(W47&gt;V47,W47,V47)</f>
        <v>140</v>
      </c>
      <c r="Y47" s="85">
        <f>COUNT(G47:U47)</f>
        <v>2</v>
      </c>
    </row>
    <row r="48" spans="1:25" x14ac:dyDescent="0.3">
      <c r="A48" s="18">
        <v>46</v>
      </c>
      <c r="B48" s="17" t="s">
        <v>258</v>
      </c>
      <c r="C48" s="18">
        <v>2009</v>
      </c>
      <c r="D48" s="18">
        <v>3</v>
      </c>
      <c r="E48" s="17" t="s">
        <v>20</v>
      </c>
      <c r="F48" s="17" t="s">
        <v>21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136</v>
      </c>
      <c r="W48" s="83">
        <f>IF(COUNT(G48:U48)&gt;2,LARGE(G48:U48,1)+LARGE(G48:U48,2),SUM(G48:U48))</f>
        <v>0</v>
      </c>
      <c r="X48" s="84">
        <f>IF(W48&gt;V48,W48,V48)</f>
        <v>136</v>
      </c>
      <c r="Y48" s="85">
        <f>COUNT(G48:U48)</f>
        <v>0</v>
      </c>
    </row>
    <row r="49" spans="1:25" x14ac:dyDescent="0.3">
      <c r="A49" s="18">
        <v>47</v>
      </c>
      <c r="B49" s="17" t="s">
        <v>442</v>
      </c>
      <c r="C49" s="18">
        <v>2011</v>
      </c>
      <c r="D49" s="18">
        <v>3</v>
      </c>
      <c r="E49" s="17" t="s">
        <v>20</v>
      </c>
      <c r="F49" s="17" t="s">
        <v>21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>
        <v>60</v>
      </c>
      <c r="S49" s="18"/>
      <c r="T49" s="18"/>
      <c r="U49" s="18"/>
      <c r="V49" s="64">
        <v>136</v>
      </c>
      <c r="W49" s="83">
        <f>IF(COUNT(G49:U49)&gt;2,LARGE(G49:U49,1)+LARGE(G49:U49,2),SUM(G49:U49))</f>
        <v>60</v>
      </c>
      <c r="X49" s="84">
        <f>IF(W49&gt;V49,W49,V49)</f>
        <v>136</v>
      </c>
      <c r="Y49" s="85">
        <f>COUNT(G49:U49)</f>
        <v>1</v>
      </c>
    </row>
    <row r="50" spans="1:25" x14ac:dyDescent="0.3">
      <c r="A50" s="18">
        <v>48</v>
      </c>
      <c r="B50" s="17" t="s">
        <v>99</v>
      </c>
      <c r="C50" s="18">
        <v>1983</v>
      </c>
      <c r="D50" s="18">
        <v>1</v>
      </c>
      <c r="E50" s="17" t="s">
        <v>20</v>
      </c>
      <c r="F50" s="17" t="s">
        <v>359</v>
      </c>
      <c r="G50" s="3"/>
      <c r="H50" s="3"/>
      <c r="I50" s="3">
        <v>125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9">
        <v>0</v>
      </c>
      <c r="W50" s="83">
        <f>IF(COUNT(G50:U50)&gt;2,LARGE(G50:U50,1)+LARGE(G50:U50,2),SUM(G50:U50))</f>
        <v>125</v>
      </c>
      <c r="X50" s="84">
        <f>IF(W50&gt;V50,W50,V50)</f>
        <v>125</v>
      </c>
      <c r="Y50" s="85">
        <f>COUNT(G50:U50)</f>
        <v>1</v>
      </c>
    </row>
    <row r="51" spans="1:25" x14ac:dyDescent="0.3">
      <c r="A51" s="18">
        <v>49</v>
      </c>
      <c r="B51" s="17" t="s">
        <v>65</v>
      </c>
      <c r="C51" s="18">
        <v>1983</v>
      </c>
      <c r="D51" s="18">
        <v>2</v>
      </c>
      <c r="E51" s="17" t="s">
        <v>20</v>
      </c>
      <c r="F51" s="17"/>
      <c r="G51" s="3"/>
      <c r="H51" s="3"/>
      <c r="I51" s="3">
        <v>125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59">
        <v>0</v>
      </c>
      <c r="W51" s="83">
        <f>IF(COUNT(G51:U51)&gt;2,LARGE(G51:U51,1)+LARGE(G51:U51,2),SUM(G51:U51))</f>
        <v>125</v>
      </c>
      <c r="X51" s="84">
        <f>IF(W51&gt;V51,W51,V51)</f>
        <v>125</v>
      </c>
      <c r="Y51" s="85">
        <f>COUNT(G51:U51)</f>
        <v>1</v>
      </c>
    </row>
    <row r="52" spans="1:25" x14ac:dyDescent="0.3">
      <c r="A52" s="18">
        <v>50</v>
      </c>
      <c r="B52" s="17" t="s">
        <v>604</v>
      </c>
      <c r="C52" s="18">
        <v>2014</v>
      </c>
      <c r="D52" s="18" t="s">
        <v>28</v>
      </c>
      <c r="E52" s="17" t="s">
        <v>20</v>
      </c>
      <c r="F52" s="17" t="s">
        <v>109</v>
      </c>
      <c r="G52" s="18"/>
      <c r="H52" s="18"/>
      <c r="I52" s="18"/>
      <c r="J52" s="18"/>
      <c r="K52" s="18"/>
      <c r="L52" s="18"/>
      <c r="M52" s="18"/>
      <c r="N52" s="18"/>
      <c r="O52" s="18">
        <v>72</v>
      </c>
      <c r="P52" s="18"/>
      <c r="Q52" s="18"/>
      <c r="R52" s="18"/>
      <c r="S52" s="18"/>
      <c r="T52" s="18">
        <v>50</v>
      </c>
      <c r="U52" s="18"/>
      <c r="V52" s="64">
        <v>70</v>
      </c>
      <c r="W52" s="83">
        <f>IF(COUNT(G52:U52)&gt;2,LARGE(G52:U52,1)+LARGE(G52:U52,2),SUM(G52:U52))</f>
        <v>122</v>
      </c>
      <c r="X52" s="84">
        <f>IF(W52&gt;V52,W52,V52)</f>
        <v>122</v>
      </c>
      <c r="Y52" s="85">
        <f>COUNT(G52:U52)</f>
        <v>2</v>
      </c>
    </row>
    <row r="53" spans="1:25" x14ac:dyDescent="0.3">
      <c r="A53" s="18">
        <v>51</v>
      </c>
      <c r="B53" s="17" t="s">
        <v>389</v>
      </c>
      <c r="C53" s="18">
        <v>2009</v>
      </c>
      <c r="D53" s="18">
        <v>2</v>
      </c>
      <c r="E53" s="17" t="s">
        <v>20</v>
      </c>
      <c r="F53" s="17" t="s">
        <v>21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64">
        <v>121</v>
      </c>
      <c r="W53" s="83">
        <f>IF(COUNT(G53:U53)&gt;2,LARGE(G53:U53,1)+LARGE(G53:U53,2),SUM(G53:U53))</f>
        <v>0</v>
      </c>
      <c r="X53" s="84">
        <f>IF(W53&gt;V53,W53,V53)</f>
        <v>121</v>
      </c>
      <c r="Y53" s="85">
        <f>COUNT(G53:U53)</f>
        <v>0</v>
      </c>
    </row>
    <row r="54" spans="1:25" x14ac:dyDescent="0.3">
      <c r="A54" s="18">
        <v>52</v>
      </c>
      <c r="B54" s="17" t="s">
        <v>499</v>
      </c>
      <c r="C54" s="18">
        <v>2011</v>
      </c>
      <c r="D54" s="18">
        <v>3</v>
      </c>
      <c r="E54" s="17" t="s">
        <v>20</v>
      </c>
      <c r="F54" s="17" t="s">
        <v>476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>
        <v>60</v>
      </c>
      <c r="S54" s="18"/>
      <c r="T54" s="18"/>
      <c r="U54" s="18"/>
      <c r="V54" s="64">
        <v>119</v>
      </c>
      <c r="W54" s="83">
        <f>IF(COUNT(G54:U54)&gt;2,LARGE(G54:U54,1)+LARGE(G54:U54,2),SUM(G54:U54))</f>
        <v>60</v>
      </c>
      <c r="X54" s="84">
        <f>IF(W54&gt;V54,W54,V54)</f>
        <v>119</v>
      </c>
      <c r="Y54" s="85">
        <f>COUNT(G54:U54)</f>
        <v>1</v>
      </c>
    </row>
    <row r="55" spans="1:25" x14ac:dyDescent="0.3">
      <c r="A55" s="18">
        <v>53</v>
      </c>
      <c r="B55" s="17" t="s">
        <v>441</v>
      </c>
      <c r="C55" s="18">
        <v>2012</v>
      </c>
      <c r="D55" s="18" t="s">
        <v>19</v>
      </c>
      <c r="E55" s="17" t="s">
        <v>20</v>
      </c>
      <c r="F55" s="17" t="s">
        <v>109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>
        <v>55</v>
      </c>
      <c r="S55" s="18"/>
      <c r="T55" s="18"/>
      <c r="U55" s="18"/>
      <c r="V55" s="64">
        <v>114</v>
      </c>
      <c r="W55" s="83">
        <f>IF(COUNT(G55:U55)&gt;2,LARGE(G55:U55,1)+LARGE(G55:U55,2),SUM(G55:U55))</f>
        <v>55</v>
      </c>
      <c r="X55" s="84">
        <f>IF(W55&gt;V55,W55,V55)</f>
        <v>114</v>
      </c>
      <c r="Y55" s="85">
        <f>COUNT(G55:U55)</f>
        <v>1</v>
      </c>
    </row>
    <row r="56" spans="1:25" x14ac:dyDescent="0.3">
      <c r="A56" s="18">
        <v>54</v>
      </c>
      <c r="B56" s="17" t="s">
        <v>84</v>
      </c>
      <c r="C56" s="18">
        <v>1996</v>
      </c>
      <c r="D56" s="18">
        <v>1</v>
      </c>
      <c r="E56" s="17" t="s">
        <v>20</v>
      </c>
      <c r="F56" s="17" t="s">
        <v>33</v>
      </c>
      <c r="G56" s="3"/>
      <c r="H56" s="3"/>
      <c r="I56" s="3">
        <v>113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59">
        <v>0</v>
      </c>
      <c r="W56" s="83">
        <f>IF(COUNT(G56:U56)&gt;2,LARGE(G56:U56,1)+LARGE(G56:U56,2),SUM(G56:U56))</f>
        <v>113</v>
      </c>
      <c r="X56" s="84">
        <f>IF(W56&gt;V56,W56,V56)</f>
        <v>113</v>
      </c>
      <c r="Y56" s="85">
        <f>COUNT(G56:U56)</f>
        <v>1</v>
      </c>
    </row>
    <row r="57" spans="1:25" x14ac:dyDescent="0.3">
      <c r="A57" s="18">
        <v>55</v>
      </c>
      <c r="B57" s="17" t="s">
        <v>105</v>
      </c>
      <c r="C57" s="18">
        <v>1995</v>
      </c>
      <c r="D57" s="18">
        <v>1</v>
      </c>
      <c r="E57" s="17" t="s">
        <v>20</v>
      </c>
      <c r="F57" s="17" t="s">
        <v>33</v>
      </c>
      <c r="G57" s="3"/>
      <c r="H57" s="3"/>
      <c r="I57" s="3">
        <v>113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9">
        <v>0</v>
      </c>
      <c r="W57" s="83">
        <f>IF(COUNT(G57:U57)&gt;2,LARGE(G57:U57,1)+LARGE(G57:U57,2),SUM(G57:U57))</f>
        <v>113</v>
      </c>
      <c r="X57" s="84">
        <f>IF(W57&gt;V57,W57,V57)</f>
        <v>113</v>
      </c>
      <c r="Y57" s="85">
        <f>COUNT(G57:U57)</f>
        <v>1</v>
      </c>
    </row>
    <row r="58" spans="1:25" x14ac:dyDescent="0.3">
      <c r="A58" s="18">
        <v>56</v>
      </c>
      <c r="B58" s="17" t="s">
        <v>459</v>
      </c>
      <c r="C58" s="18">
        <v>2009</v>
      </c>
      <c r="D58" s="18">
        <v>2</v>
      </c>
      <c r="E58" s="17" t="s">
        <v>20</v>
      </c>
      <c r="F58" s="17" t="s">
        <v>21</v>
      </c>
      <c r="G58" s="18"/>
      <c r="H58" s="18"/>
      <c r="I58" s="18"/>
      <c r="J58" s="18"/>
      <c r="K58" s="18"/>
      <c r="L58" s="18">
        <v>94</v>
      </c>
      <c r="M58" s="18"/>
      <c r="N58" s="18"/>
      <c r="O58" s="18"/>
      <c r="P58" s="18"/>
      <c r="Q58" s="18"/>
      <c r="R58" s="18"/>
      <c r="S58" s="18"/>
      <c r="T58" s="18"/>
      <c r="U58" s="18"/>
      <c r="V58" s="64">
        <v>110</v>
      </c>
      <c r="W58" s="83">
        <f>IF(COUNT(G58:U58)&gt;2,LARGE(G58:U58,1)+LARGE(G58:U58,2),SUM(G58:U58))</f>
        <v>94</v>
      </c>
      <c r="X58" s="84">
        <f>IF(W58&gt;V58,W58,V58)</f>
        <v>110</v>
      </c>
      <c r="Y58" s="85">
        <f>COUNT(G58:U58)</f>
        <v>1</v>
      </c>
    </row>
    <row r="59" spans="1:25" x14ac:dyDescent="0.3">
      <c r="A59" s="18">
        <v>57</v>
      </c>
      <c r="B59" s="17" t="s">
        <v>439</v>
      </c>
      <c r="C59" s="18">
        <v>2010</v>
      </c>
      <c r="D59" s="18">
        <v>3</v>
      </c>
      <c r="E59" s="17" t="s">
        <v>20</v>
      </c>
      <c r="F59" s="17" t="s">
        <v>21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>
        <v>40</v>
      </c>
      <c r="S59" s="18"/>
      <c r="T59" s="18"/>
      <c r="U59" s="18"/>
      <c r="V59" s="64">
        <v>110</v>
      </c>
      <c r="W59" s="83">
        <f>IF(COUNT(G59:U59)&gt;2,LARGE(G59:U59,1)+LARGE(G59:U59,2),SUM(G59:U59))</f>
        <v>40</v>
      </c>
      <c r="X59" s="84">
        <f>IF(W59&gt;V59,W59,V59)</f>
        <v>110</v>
      </c>
      <c r="Y59" s="85">
        <f>COUNT(G59:U59)</f>
        <v>1</v>
      </c>
    </row>
    <row r="60" spans="1:25" x14ac:dyDescent="0.3">
      <c r="A60" s="18">
        <v>58</v>
      </c>
      <c r="B60" s="17" t="s">
        <v>560</v>
      </c>
      <c r="C60" s="18">
        <v>2013</v>
      </c>
      <c r="D60" s="18" t="s">
        <v>19</v>
      </c>
      <c r="E60" s="17" t="s">
        <v>20</v>
      </c>
      <c r="F60" s="17" t="s">
        <v>109</v>
      </c>
      <c r="G60" s="18"/>
      <c r="H60" s="18"/>
      <c r="I60" s="18"/>
      <c r="J60" s="18"/>
      <c r="K60" s="18"/>
      <c r="L60" s="18"/>
      <c r="M60" s="18"/>
      <c r="N60" s="18"/>
      <c r="O60" s="18">
        <v>54</v>
      </c>
      <c r="P60" s="18"/>
      <c r="Q60" s="18"/>
      <c r="R60" s="18">
        <v>55</v>
      </c>
      <c r="S60" s="18"/>
      <c r="T60" s="18"/>
      <c r="U60" s="18"/>
      <c r="V60" s="64">
        <v>40</v>
      </c>
      <c r="W60" s="83">
        <f>IF(COUNT(G60:U60)&gt;2,LARGE(G60:U60,1)+LARGE(G60:U60,2),SUM(G60:U60))</f>
        <v>109</v>
      </c>
      <c r="X60" s="84">
        <f>IF(W60&gt;V60,W60,V60)</f>
        <v>109</v>
      </c>
      <c r="Y60" s="85">
        <f>COUNT(G60:U60)</f>
        <v>2</v>
      </c>
    </row>
    <row r="61" spans="1:25" x14ac:dyDescent="0.3">
      <c r="A61" s="18">
        <v>59</v>
      </c>
      <c r="B61" s="17" t="s">
        <v>515</v>
      </c>
      <c r="C61" s="18">
        <v>2008</v>
      </c>
      <c r="D61" s="18" t="s">
        <v>19</v>
      </c>
      <c r="E61" s="17" t="s">
        <v>20</v>
      </c>
      <c r="F61" s="17" t="s">
        <v>482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64">
        <v>106</v>
      </c>
      <c r="W61" s="83">
        <f>IF(COUNT(G61:U61)&gt;2,LARGE(G61:U61,1)+LARGE(G61:U61,2),SUM(G61:U61))</f>
        <v>0</v>
      </c>
      <c r="X61" s="84">
        <f>IF(W61&gt;V61,W61,V61)</f>
        <v>106</v>
      </c>
      <c r="Y61" s="85">
        <f>COUNT(G61:U61)</f>
        <v>0</v>
      </c>
    </row>
    <row r="62" spans="1:25" x14ac:dyDescent="0.3">
      <c r="A62" s="18">
        <v>60</v>
      </c>
      <c r="B62" s="17" t="s">
        <v>86</v>
      </c>
      <c r="C62" s="18">
        <v>1985</v>
      </c>
      <c r="D62" s="18" t="s">
        <v>22</v>
      </c>
      <c r="E62" s="17" t="s">
        <v>20</v>
      </c>
      <c r="F62" s="1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59">
        <v>100</v>
      </c>
      <c r="W62" s="83">
        <f>IF(COUNT(G62:U62)&gt;2,LARGE(G62:U62,1)+LARGE(G62:U62,2),SUM(G62:U62))</f>
        <v>0</v>
      </c>
      <c r="X62" s="84">
        <f>IF(W62&gt;V62,W62,V62)</f>
        <v>100</v>
      </c>
      <c r="Y62" s="85">
        <f>COUNT(G62:U62)</f>
        <v>0</v>
      </c>
    </row>
    <row r="63" spans="1:25" x14ac:dyDescent="0.3">
      <c r="A63" s="18">
        <v>61</v>
      </c>
      <c r="B63" s="17" t="s">
        <v>500</v>
      </c>
      <c r="C63" s="18">
        <v>2013</v>
      </c>
      <c r="D63" s="18" t="s">
        <v>19</v>
      </c>
      <c r="E63" s="17" t="s">
        <v>20</v>
      </c>
      <c r="F63" s="17" t="s">
        <v>476</v>
      </c>
      <c r="G63" s="18"/>
      <c r="H63" s="18"/>
      <c r="I63" s="18"/>
      <c r="J63" s="18"/>
      <c r="K63" s="18"/>
      <c r="L63" s="18"/>
      <c r="M63" s="18"/>
      <c r="N63" s="18"/>
      <c r="O63" s="18">
        <v>50</v>
      </c>
      <c r="P63" s="18"/>
      <c r="Q63" s="18"/>
      <c r="R63" s="18">
        <v>50</v>
      </c>
      <c r="S63" s="18"/>
      <c r="T63" s="18"/>
      <c r="U63" s="18"/>
      <c r="V63" s="64">
        <v>80</v>
      </c>
      <c r="W63" s="83">
        <f>IF(COUNT(G63:U63)&gt;2,LARGE(G63:U63,1)+LARGE(G63:U63,2),SUM(G63:U63))</f>
        <v>100</v>
      </c>
      <c r="X63" s="84">
        <f>IF(W63&gt;V63,W63,V63)</f>
        <v>100</v>
      </c>
      <c r="Y63" s="85">
        <f>COUNT(G63:U63)</f>
        <v>2</v>
      </c>
    </row>
    <row r="64" spans="1:25" x14ac:dyDescent="0.3">
      <c r="A64" s="18">
        <v>62</v>
      </c>
      <c r="B64" s="17" t="s">
        <v>504</v>
      </c>
      <c r="C64" s="18">
        <v>2013</v>
      </c>
      <c r="D64" s="18" t="s">
        <v>19</v>
      </c>
      <c r="E64" s="17" t="s">
        <v>20</v>
      </c>
      <c r="F64" s="17" t="s">
        <v>474</v>
      </c>
      <c r="G64" s="18"/>
      <c r="H64" s="18"/>
      <c r="I64" s="18"/>
      <c r="J64" s="18"/>
      <c r="K64" s="18"/>
      <c r="L64" s="18"/>
      <c r="M64" s="18"/>
      <c r="N64" s="18"/>
      <c r="O64" s="18">
        <v>54</v>
      </c>
      <c r="P64" s="18"/>
      <c r="Q64" s="18"/>
      <c r="R64" s="18"/>
      <c r="S64" s="18"/>
      <c r="T64" s="18"/>
      <c r="U64" s="18"/>
      <c r="V64" s="64">
        <v>98</v>
      </c>
      <c r="W64" s="83">
        <f>IF(COUNT(G64:U64)&gt;2,LARGE(G64:U64,1)+LARGE(G64:U64,2),SUM(G64:U64))</f>
        <v>54</v>
      </c>
      <c r="X64" s="84">
        <f>IF(W64&gt;V64,W64,V64)</f>
        <v>98</v>
      </c>
      <c r="Y64" s="85">
        <f>COUNT(G64:U64)</f>
        <v>1</v>
      </c>
    </row>
    <row r="65" spans="1:25" x14ac:dyDescent="0.3">
      <c r="A65" s="18">
        <v>63</v>
      </c>
      <c r="B65" s="17" t="s">
        <v>195</v>
      </c>
      <c r="C65" s="18">
        <v>2008</v>
      </c>
      <c r="D65" s="18" t="s">
        <v>19</v>
      </c>
      <c r="E65" s="17" t="s">
        <v>35</v>
      </c>
      <c r="F65" s="17" t="s">
        <v>193</v>
      </c>
      <c r="G65" s="18"/>
      <c r="H65" s="18"/>
      <c r="I65" s="18"/>
      <c r="J65" s="18"/>
      <c r="K65" s="18"/>
      <c r="L65" s="18">
        <v>94</v>
      </c>
      <c r="M65" s="18"/>
      <c r="N65" s="18"/>
      <c r="O65" s="18"/>
      <c r="P65" s="18"/>
      <c r="Q65" s="18"/>
      <c r="R65" s="18"/>
      <c r="S65" s="18"/>
      <c r="T65" s="18"/>
      <c r="U65" s="18"/>
      <c r="V65" s="64">
        <v>0</v>
      </c>
      <c r="W65" s="83">
        <f>IF(COUNT(G65:U65)&gt;2,LARGE(G65:U65,1)+LARGE(G65:U65,2),SUM(G65:U65))</f>
        <v>94</v>
      </c>
      <c r="X65" s="84">
        <f>IF(W65&gt;V65,W65,V65)</f>
        <v>94</v>
      </c>
      <c r="Y65" s="85">
        <f>COUNT(G65:U65)</f>
        <v>1</v>
      </c>
    </row>
    <row r="66" spans="1:25" x14ac:dyDescent="0.3">
      <c r="A66" s="18">
        <v>64</v>
      </c>
      <c r="B66" s="17" t="s">
        <v>201</v>
      </c>
      <c r="C66" s="18">
        <v>2011</v>
      </c>
      <c r="D66" s="18" t="s">
        <v>19</v>
      </c>
      <c r="E66" s="17" t="s">
        <v>35</v>
      </c>
      <c r="F66" s="17" t="s">
        <v>36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90</v>
      </c>
      <c r="W66" s="83">
        <f>IF(COUNT(G66:U66)&gt;2,LARGE(G66:U66,1)+LARGE(G66:U66,2),SUM(G66:U66))</f>
        <v>0</v>
      </c>
      <c r="X66" s="84">
        <f>IF(W66&gt;V66,W66,V66)</f>
        <v>90</v>
      </c>
      <c r="Y66" s="85">
        <f>COUNT(G66:U66)</f>
        <v>0</v>
      </c>
    </row>
    <row r="67" spans="1:25" x14ac:dyDescent="0.3">
      <c r="A67" s="18">
        <v>65</v>
      </c>
      <c r="B67" s="17" t="s">
        <v>553</v>
      </c>
      <c r="C67" s="18">
        <v>2013</v>
      </c>
      <c r="D67" s="18" t="s">
        <v>115</v>
      </c>
      <c r="E67" s="17" t="s">
        <v>20</v>
      </c>
      <c r="F67" s="17" t="s">
        <v>109</v>
      </c>
      <c r="G67" s="18"/>
      <c r="H67" s="18"/>
      <c r="I67" s="18"/>
      <c r="J67" s="18"/>
      <c r="K67" s="18"/>
      <c r="L67" s="18"/>
      <c r="M67" s="18"/>
      <c r="N67" s="18"/>
      <c r="O67" s="18">
        <v>72</v>
      </c>
      <c r="P67" s="18"/>
      <c r="Q67" s="18"/>
      <c r="R67" s="18"/>
      <c r="S67" s="18"/>
      <c r="T67" s="18"/>
      <c r="U67" s="18"/>
      <c r="V67" s="64">
        <v>90</v>
      </c>
      <c r="W67" s="83">
        <f>IF(COUNT(G67:U67)&gt;2,LARGE(G67:U67,1)+LARGE(G67:U67,2),SUM(G67:U67))</f>
        <v>72</v>
      </c>
      <c r="X67" s="84">
        <f>IF(W67&gt;V67,W67,V67)</f>
        <v>90</v>
      </c>
      <c r="Y67" s="85">
        <f>COUNT(G67:U67)</f>
        <v>1</v>
      </c>
    </row>
    <row r="68" spans="1:25" x14ac:dyDescent="0.3">
      <c r="A68" s="18">
        <v>66</v>
      </c>
      <c r="B68" s="17" t="s">
        <v>557</v>
      </c>
      <c r="C68" s="18">
        <v>2011</v>
      </c>
      <c r="D68" s="18" t="s">
        <v>19</v>
      </c>
      <c r="E68" s="17" t="s">
        <v>20</v>
      </c>
      <c r="F68" s="17" t="s">
        <v>21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v>45</v>
      </c>
      <c r="S68" s="18"/>
      <c r="T68" s="18"/>
      <c r="U68" s="18"/>
      <c r="V68" s="64">
        <v>89</v>
      </c>
      <c r="W68" s="83">
        <f>IF(COUNT(G68:U68)&gt;2,LARGE(G68:U68,1)+LARGE(G68:U68,2),SUM(G68:U68))</f>
        <v>45</v>
      </c>
      <c r="X68" s="84">
        <f>IF(W68&gt;V68,W68,V68)</f>
        <v>89</v>
      </c>
      <c r="Y68" s="85">
        <f>COUNT(G68:U68)</f>
        <v>1</v>
      </c>
    </row>
    <row r="69" spans="1:25" x14ac:dyDescent="0.3">
      <c r="A69" s="18">
        <v>67</v>
      </c>
      <c r="B69" s="17" t="s">
        <v>498</v>
      </c>
      <c r="C69" s="18">
        <v>2012</v>
      </c>
      <c r="D69" s="18" t="s">
        <v>19</v>
      </c>
      <c r="E69" s="17" t="s">
        <v>20</v>
      </c>
      <c r="F69" s="17" t="s">
        <v>476</v>
      </c>
      <c r="G69" s="18"/>
      <c r="H69" s="18"/>
      <c r="I69" s="18"/>
      <c r="J69" s="18"/>
      <c r="K69" s="18"/>
      <c r="L69" s="18"/>
      <c r="M69" s="18"/>
      <c r="N69" s="18"/>
      <c r="O69" s="18">
        <v>50</v>
      </c>
      <c r="P69" s="18"/>
      <c r="Q69" s="18"/>
      <c r="R69" s="18"/>
      <c r="S69" s="18"/>
      <c r="T69" s="18"/>
      <c r="U69" s="18"/>
      <c r="V69" s="64">
        <v>89</v>
      </c>
      <c r="W69" s="83">
        <f>IF(COUNT(G69:U69)&gt;2,LARGE(G69:U69,1)+LARGE(G69:U69,2),SUM(G69:U69))</f>
        <v>50</v>
      </c>
      <c r="X69" s="84">
        <f>IF(W69&gt;V69,W69,V69)</f>
        <v>89</v>
      </c>
      <c r="Y69" s="85">
        <f>COUNT(G69:U69)</f>
        <v>1</v>
      </c>
    </row>
    <row r="70" spans="1:25" x14ac:dyDescent="0.3">
      <c r="A70" s="18">
        <v>68</v>
      </c>
      <c r="B70" s="17" t="s">
        <v>274</v>
      </c>
      <c r="C70" s="18">
        <v>1968</v>
      </c>
      <c r="D70" s="18" t="s">
        <v>22</v>
      </c>
      <c r="E70" s="17" t="s">
        <v>20</v>
      </c>
      <c r="F70" s="17"/>
      <c r="G70" s="18"/>
      <c r="H70" s="18"/>
      <c r="I70" s="7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64">
        <v>87</v>
      </c>
      <c r="W70" s="83">
        <f>IF(COUNT(G70:U70)&gt;2,LARGE(G70:U70,1)+LARGE(G70:U70,2),SUM(G70:U70))</f>
        <v>0</v>
      </c>
      <c r="X70" s="84">
        <f>IF(W70&gt;V70,W70,V70)</f>
        <v>87</v>
      </c>
      <c r="Y70" s="85">
        <f>COUNT(G70:U70)</f>
        <v>0</v>
      </c>
    </row>
    <row r="71" spans="1:25" x14ac:dyDescent="0.3">
      <c r="A71" s="18">
        <v>69</v>
      </c>
      <c r="B71" s="17" t="s">
        <v>68</v>
      </c>
      <c r="C71" s="18">
        <v>2002</v>
      </c>
      <c r="D71" s="18" t="s">
        <v>22</v>
      </c>
      <c r="E71" s="17" t="s">
        <v>35</v>
      </c>
      <c r="F71" s="17" t="s">
        <v>36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59">
        <v>87</v>
      </c>
      <c r="W71" s="83">
        <f>IF(COUNT(G71:U71)&gt;2,LARGE(G71:U71,1)+LARGE(G71:U71,2),SUM(G71:U71))</f>
        <v>0</v>
      </c>
      <c r="X71" s="84">
        <f>IF(W71&gt;V71,W71,V71)</f>
        <v>87</v>
      </c>
      <c r="Y71" s="85">
        <f>COUNT(G71:U71)</f>
        <v>0</v>
      </c>
    </row>
    <row r="72" spans="1:25" x14ac:dyDescent="0.3">
      <c r="A72" s="18">
        <v>70</v>
      </c>
      <c r="B72" s="17" t="s">
        <v>113</v>
      </c>
      <c r="C72" s="18">
        <v>2006</v>
      </c>
      <c r="D72" s="18">
        <v>1</v>
      </c>
      <c r="E72" s="17" t="s">
        <v>20</v>
      </c>
      <c r="F72" s="17" t="s">
        <v>21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59">
        <v>87</v>
      </c>
      <c r="W72" s="83">
        <f>IF(COUNT(G72:U72)&gt;2,LARGE(G72:U72,1)+LARGE(G72:U72,2),SUM(G72:U72))</f>
        <v>0</v>
      </c>
      <c r="X72" s="84">
        <f>IF(W72&gt;V72,W72,V72)</f>
        <v>87</v>
      </c>
      <c r="Y72" s="85">
        <f>COUNT(G72:U72)</f>
        <v>0</v>
      </c>
    </row>
    <row r="73" spans="1:25" x14ac:dyDescent="0.3">
      <c r="A73" s="18">
        <v>71</v>
      </c>
      <c r="B73" s="17" t="s">
        <v>61</v>
      </c>
      <c r="C73" s="18">
        <v>1972</v>
      </c>
      <c r="D73" s="18">
        <v>2</v>
      </c>
      <c r="E73" s="17" t="s">
        <v>20</v>
      </c>
      <c r="F73" s="17"/>
      <c r="G73" s="3">
        <v>87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59">
        <v>60</v>
      </c>
      <c r="W73" s="83">
        <f>IF(COUNT(G73:U73)&gt;2,LARGE(G73:U73,1)+LARGE(G73:U73,2),SUM(G73:U73))</f>
        <v>87</v>
      </c>
      <c r="X73" s="84">
        <f>IF(W73&gt;V73,W73,V73)</f>
        <v>87</v>
      </c>
      <c r="Y73" s="85">
        <f>COUNT(G73:U73)</f>
        <v>1</v>
      </c>
    </row>
    <row r="74" spans="1:25" x14ac:dyDescent="0.3">
      <c r="A74" s="18">
        <v>72</v>
      </c>
      <c r="B74" s="17" t="s">
        <v>649</v>
      </c>
      <c r="C74" s="18"/>
      <c r="D74" s="18"/>
      <c r="E74" s="17" t="s">
        <v>20</v>
      </c>
      <c r="F74" s="17"/>
      <c r="G74" s="18">
        <v>87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0</v>
      </c>
      <c r="W74" s="83">
        <f>IF(COUNT(G74:U74)&gt;2,LARGE(G74:U74,1)+LARGE(G74:U74,2),SUM(G74:U74))</f>
        <v>87</v>
      </c>
      <c r="X74" s="84">
        <f>IF(W74&gt;V74,W74,V74)</f>
        <v>87</v>
      </c>
      <c r="Y74" s="85">
        <f>COUNT(G74:U74)</f>
        <v>1</v>
      </c>
    </row>
    <row r="75" spans="1:25" x14ac:dyDescent="0.3">
      <c r="A75" s="18">
        <v>73</v>
      </c>
      <c r="B75" s="17" t="s">
        <v>509</v>
      </c>
      <c r="C75" s="18">
        <v>2012</v>
      </c>
      <c r="D75" s="18" t="s">
        <v>19</v>
      </c>
      <c r="E75" s="17" t="s">
        <v>20</v>
      </c>
      <c r="F75" s="17" t="s">
        <v>476</v>
      </c>
      <c r="G75" s="18"/>
      <c r="H75" s="18"/>
      <c r="I75" s="18"/>
      <c r="J75" s="18"/>
      <c r="K75" s="18"/>
      <c r="L75" s="18"/>
      <c r="M75" s="18"/>
      <c r="N75" s="18"/>
      <c r="O75" s="18">
        <v>45</v>
      </c>
      <c r="P75" s="18"/>
      <c r="Q75" s="18"/>
      <c r="R75" s="18">
        <v>35</v>
      </c>
      <c r="S75" s="18"/>
      <c r="T75" s="18"/>
      <c r="U75" s="18"/>
      <c r="V75" s="64">
        <v>23</v>
      </c>
      <c r="W75" s="83">
        <f>IF(COUNT(G75:U75)&gt;2,LARGE(G75:U75,1)+LARGE(G75:U75,2),SUM(G75:U75))</f>
        <v>80</v>
      </c>
      <c r="X75" s="84">
        <f>IF(W75&gt;V75,W75,V75)</f>
        <v>80</v>
      </c>
      <c r="Y75" s="85">
        <f>COUNT(G75:U75)</f>
        <v>2</v>
      </c>
    </row>
    <row r="76" spans="1:25" x14ac:dyDescent="0.3">
      <c r="A76" s="18">
        <v>74</v>
      </c>
      <c r="B76" s="17" t="s">
        <v>503</v>
      </c>
      <c r="C76" s="18">
        <v>2012</v>
      </c>
      <c r="D76" s="18" t="s">
        <v>19</v>
      </c>
      <c r="E76" s="17" t="s">
        <v>20</v>
      </c>
      <c r="F76" s="17" t="s">
        <v>476</v>
      </c>
      <c r="G76" s="18"/>
      <c r="H76" s="18"/>
      <c r="I76" s="18"/>
      <c r="J76" s="18"/>
      <c r="K76" s="18"/>
      <c r="L76" s="18"/>
      <c r="M76" s="18"/>
      <c r="N76" s="18"/>
      <c r="O76" s="18">
        <v>45</v>
      </c>
      <c r="P76" s="18"/>
      <c r="Q76" s="18"/>
      <c r="R76" s="18">
        <v>35</v>
      </c>
      <c r="S76" s="18"/>
      <c r="T76" s="18"/>
      <c r="U76" s="18"/>
      <c r="V76" s="64">
        <v>23</v>
      </c>
      <c r="W76" s="83">
        <f>IF(COUNT(G76:U76)&gt;2,LARGE(G76:U76,1)+LARGE(G76:U76,2),SUM(G76:U76))</f>
        <v>80</v>
      </c>
      <c r="X76" s="84">
        <f>IF(W76&gt;V76,W76,V76)</f>
        <v>80</v>
      </c>
      <c r="Y76" s="85">
        <f>COUNT(G76:U76)</f>
        <v>2</v>
      </c>
    </row>
    <row r="77" spans="1:25" x14ac:dyDescent="0.3">
      <c r="A77" s="18">
        <v>75</v>
      </c>
      <c r="B77" s="17" t="s">
        <v>440</v>
      </c>
      <c r="C77" s="18">
        <v>2011</v>
      </c>
      <c r="D77" s="18" t="s">
        <v>19</v>
      </c>
      <c r="E77" s="17" t="s">
        <v>20</v>
      </c>
      <c r="F77" s="17" t="s">
        <v>141</v>
      </c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29</v>
      </c>
      <c r="S77" s="18"/>
      <c r="T77" s="18"/>
      <c r="U77" s="18"/>
      <c r="V77" s="64">
        <v>73</v>
      </c>
      <c r="W77" s="83">
        <f>IF(COUNT(G77:U77)&gt;2,LARGE(G77:U77,1)+LARGE(G77:U77,2),SUM(G77:U77))</f>
        <v>29</v>
      </c>
      <c r="X77" s="84">
        <f>IF(W77&gt;V77,W77,V77)</f>
        <v>73</v>
      </c>
      <c r="Y77" s="85">
        <f>COUNT(G77:U77)</f>
        <v>1</v>
      </c>
    </row>
    <row r="78" spans="1:25" x14ac:dyDescent="0.3">
      <c r="A78" s="18">
        <v>76</v>
      </c>
      <c r="B78" s="17" t="s">
        <v>684</v>
      </c>
      <c r="C78" s="18"/>
      <c r="D78" s="18"/>
      <c r="E78" s="17" t="s">
        <v>20</v>
      </c>
      <c r="F78" s="17"/>
      <c r="G78" s="18"/>
      <c r="H78" s="18"/>
      <c r="I78" s="18">
        <v>73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64">
        <v>0</v>
      </c>
      <c r="W78" s="83">
        <f>IF(COUNT(G78:U78)&gt;2,LARGE(G78:U78,1)+LARGE(G78:U78,2),SUM(G78:U78))</f>
        <v>73</v>
      </c>
      <c r="X78" s="84">
        <f>IF(W78&gt;V78,W78,V78)</f>
        <v>73</v>
      </c>
      <c r="Y78" s="85">
        <f>COUNT(G78:U78)</f>
        <v>1</v>
      </c>
    </row>
    <row r="79" spans="1:25" x14ac:dyDescent="0.3">
      <c r="A79" s="18">
        <v>77</v>
      </c>
      <c r="B79" s="17" t="s">
        <v>685</v>
      </c>
      <c r="C79" s="18"/>
      <c r="D79" s="18"/>
      <c r="E79" s="17" t="s">
        <v>20</v>
      </c>
      <c r="F79" s="17"/>
      <c r="G79" s="18"/>
      <c r="H79" s="18"/>
      <c r="I79" s="18">
        <v>73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3">
        <f>IF(COUNT(G79:U79)&gt;2,LARGE(G79:U79,1)+LARGE(G79:U79,2),SUM(G79:U79))</f>
        <v>73</v>
      </c>
      <c r="X79" s="84">
        <f>IF(W79&gt;V79,W79,V79)</f>
        <v>73</v>
      </c>
      <c r="Y79" s="85">
        <f>COUNT(G79:U79)</f>
        <v>1</v>
      </c>
    </row>
    <row r="80" spans="1:25" x14ac:dyDescent="0.3">
      <c r="A80" s="18">
        <v>78</v>
      </c>
      <c r="B80" s="17" t="s">
        <v>198</v>
      </c>
      <c r="C80" s="18">
        <v>2007</v>
      </c>
      <c r="D80" s="18">
        <v>3</v>
      </c>
      <c r="E80" s="17" t="s">
        <v>35</v>
      </c>
      <c r="F80" s="17" t="s">
        <v>36</v>
      </c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64">
        <v>70</v>
      </c>
      <c r="W80" s="83">
        <f>IF(COUNT(G80:U80)&gt;2,LARGE(G80:U80,1)+LARGE(G80:U80,2),SUM(G80:U80))</f>
        <v>0</v>
      </c>
      <c r="X80" s="84">
        <f>IF(W80&gt;V80,W80,V80)</f>
        <v>70</v>
      </c>
      <c r="Y80" s="85">
        <f>COUNT(G80:U80)</f>
        <v>0</v>
      </c>
    </row>
    <row r="81" spans="1:25" x14ac:dyDescent="0.3">
      <c r="A81" s="18">
        <v>79</v>
      </c>
      <c r="B81" s="17" t="s">
        <v>551</v>
      </c>
      <c r="C81" s="18">
        <v>2014</v>
      </c>
      <c r="D81" s="18" t="s">
        <v>28</v>
      </c>
      <c r="E81" s="17" t="s">
        <v>20</v>
      </c>
      <c r="F81" s="17" t="s">
        <v>109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>
        <v>50</v>
      </c>
      <c r="U81" s="18"/>
      <c r="V81" s="64">
        <v>70</v>
      </c>
      <c r="W81" s="83">
        <f>IF(COUNT(G81:U81)&gt;2,LARGE(G81:U81,1)+LARGE(G81:U81,2),SUM(G81:U81))</f>
        <v>50</v>
      </c>
      <c r="X81" s="84">
        <f>IF(W81&gt;V81,W81,V81)</f>
        <v>70</v>
      </c>
      <c r="Y81" s="85">
        <f>COUNT(G81:U81)</f>
        <v>1</v>
      </c>
    </row>
    <row r="82" spans="1:25" x14ac:dyDescent="0.3">
      <c r="A82" s="18">
        <v>80</v>
      </c>
      <c r="B82" s="17" t="s">
        <v>616</v>
      </c>
      <c r="C82" s="18">
        <v>2012</v>
      </c>
      <c r="D82" s="18" t="s">
        <v>115</v>
      </c>
      <c r="E82" s="17" t="s">
        <v>20</v>
      </c>
      <c r="F82" s="17" t="s">
        <v>580</v>
      </c>
      <c r="G82" s="18"/>
      <c r="H82" s="18"/>
      <c r="I82" s="18"/>
      <c r="J82" s="18"/>
      <c r="K82" s="18"/>
      <c r="L82" s="18"/>
      <c r="M82" s="18"/>
      <c r="N82" s="18"/>
      <c r="O82" s="18">
        <v>45</v>
      </c>
      <c r="P82" s="18"/>
      <c r="Q82" s="18"/>
      <c r="R82" s="18"/>
      <c r="S82" s="18"/>
      <c r="T82" s="18"/>
      <c r="U82" s="18"/>
      <c r="V82" s="64">
        <v>68</v>
      </c>
      <c r="W82" s="83">
        <f>IF(COUNT(G82:U82)&gt;2,LARGE(G82:U82,1)+LARGE(G82:U82,2),SUM(G82:U82))</f>
        <v>45</v>
      </c>
      <c r="X82" s="84">
        <f>IF(W82&gt;V82,W82,V82)</f>
        <v>68</v>
      </c>
      <c r="Y82" s="85">
        <f>COUNT(G82:U82)</f>
        <v>1</v>
      </c>
    </row>
    <row r="83" spans="1:25" x14ac:dyDescent="0.3">
      <c r="A83" s="18">
        <v>81</v>
      </c>
      <c r="B83" s="17" t="s">
        <v>617</v>
      </c>
      <c r="C83" s="18">
        <v>2012</v>
      </c>
      <c r="D83" s="18" t="s">
        <v>115</v>
      </c>
      <c r="E83" s="17" t="s">
        <v>20</v>
      </c>
      <c r="F83" s="17" t="s">
        <v>580</v>
      </c>
      <c r="G83" s="18"/>
      <c r="H83" s="18"/>
      <c r="I83" s="18"/>
      <c r="J83" s="18"/>
      <c r="K83" s="18"/>
      <c r="L83" s="18"/>
      <c r="M83" s="18"/>
      <c r="N83" s="18"/>
      <c r="O83" s="18">
        <v>45</v>
      </c>
      <c r="P83" s="18"/>
      <c r="Q83" s="18"/>
      <c r="R83" s="18"/>
      <c r="S83" s="18"/>
      <c r="T83" s="18"/>
      <c r="U83" s="18"/>
      <c r="V83" s="64">
        <v>68</v>
      </c>
      <c r="W83" s="83">
        <f>IF(COUNT(G83:U83)&gt;2,LARGE(G83:U83,1)+LARGE(G83:U83,2),SUM(G83:U83))</f>
        <v>45</v>
      </c>
      <c r="X83" s="84">
        <f>IF(W83&gt;V83,W83,V83)</f>
        <v>68</v>
      </c>
      <c r="Y83" s="85">
        <f>COUNT(G83:U83)</f>
        <v>1</v>
      </c>
    </row>
    <row r="84" spans="1:25" x14ac:dyDescent="0.3">
      <c r="A84" s="18">
        <v>82</v>
      </c>
      <c r="B84" s="17" t="s">
        <v>505</v>
      </c>
      <c r="C84" s="18">
        <v>2013</v>
      </c>
      <c r="D84" s="18" t="s">
        <v>19</v>
      </c>
      <c r="E84" s="17" t="s">
        <v>20</v>
      </c>
      <c r="F84" s="17" t="s">
        <v>474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64">
        <v>68</v>
      </c>
      <c r="W84" s="83">
        <f>IF(COUNT(G84:U84)&gt;2,LARGE(G84:U84,1)+LARGE(G84:U84,2),SUM(G84:U84))</f>
        <v>0</v>
      </c>
      <c r="X84" s="84">
        <f>IF(W84&gt;V84,W84,V84)</f>
        <v>68</v>
      </c>
      <c r="Y84" s="85">
        <f>COUNT(G84:U84)</f>
        <v>0</v>
      </c>
    </row>
    <row r="85" spans="1:25" x14ac:dyDescent="0.3">
      <c r="A85" s="18">
        <v>83</v>
      </c>
      <c r="B85" s="17" t="s">
        <v>357</v>
      </c>
      <c r="C85" s="18">
        <v>1966</v>
      </c>
      <c r="D85" s="18" t="s">
        <v>22</v>
      </c>
      <c r="E85" s="17" t="s">
        <v>20</v>
      </c>
      <c r="F85" s="17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60</v>
      </c>
      <c r="W85" s="83">
        <f>IF(COUNT(G85:U85)&gt;2,LARGE(G85:U85,1)+LARGE(G85:U85,2),SUM(G85:U85))</f>
        <v>0</v>
      </c>
      <c r="X85" s="84">
        <f>IF(W85&gt;V85,W85,V85)</f>
        <v>60</v>
      </c>
      <c r="Y85" s="85">
        <f>COUNT(G85:U85)</f>
        <v>0</v>
      </c>
    </row>
    <row r="86" spans="1:25" x14ac:dyDescent="0.3">
      <c r="A86" s="18">
        <v>84</v>
      </c>
      <c r="B86" s="17" t="s">
        <v>446</v>
      </c>
      <c r="C86" s="18">
        <v>2010</v>
      </c>
      <c r="D86" s="18" t="s">
        <v>19</v>
      </c>
      <c r="E86" s="17" t="s">
        <v>20</v>
      </c>
      <c r="F86" s="17" t="s">
        <v>21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50</v>
      </c>
      <c r="W86" s="83">
        <f>IF(COUNT(G86:U86)&gt;2,LARGE(G86:U86,1)+LARGE(G86:U86,2),SUM(G86:U86))</f>
        <v>0</v>
      </c>
      <c r="X86" s="84">
        <f>IF(W86&gt;V86,W86,V86)</f>
        <v>50</v>
      </c>
      <c r="Y86" s="85">
        <f>COUNT(G86:U86)</f>
        <v>0</v>
      </c>
    </row>
    <row r="87" spans="1:25" x14ac:dyDescent="0.3">
      <c r="A87" s="18">
        <v>85</v>
      </c>
      <c r="B87" s="17" t="s">
        <v>444</v>
      </c>
      <c r="C87" s="18">
        <v>2011</v>
      </c>
      <c r="D87" s="18" t="s">
        <v>19</v>
      </c>
      <c r="E87" s="17" t="s">
        <v>20</v>
      </c>
      <c r="F87" s="17" t="s">
        <v>141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50</v>
      </c>
      <c r="W87" s="83">
        <f>IF(COUNT(G87:U87)&gt;2,LARGE(G87:U87,1)+LARGE(G87:U87,2),SUM(G87:U87))</f>
        <v>0</v>
      </c>
      <c r="X87" s="84">
        <f>IF(W87&gt;V87,W87,V87)</f>
        <v>50</v>
      </c>
      <c r="Y87" s="85">
        <f>COUNT(G87:U87)</f>
        <v>0</v>
      </c>
    </row>
    <row r="88" spans="1:25" x14ac:dyDescent="0.3">
      <c r="A88" s="18">
        <v>86</v>
      </c>
      <c r="B88" s="17" t="s">
        <v>443</v>
      </c>
      <c r="C88" s="18">
        <v>2010</v>
      </c>
      <c r="D88" s="18" t="s">
        <v>19</v>
      </c>
      <c r="E88" s="17" t="s">
        <v>20</v>
      </c>
      <c r="F88" s="17" t="s">
        <v>59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50</v>
      </c>
      <c r="W88" s="83">
        <f>IF(COUNT(G88:U88)&gt;2,LARGE(G88:U88,1)+LARGE(G88:U88,2),SUM(G88:U88))</f>
        <v>0</v>
      </c>
      <c r="X88" s="84">
        <f>IF(W88&gt;V88,W88,V88)</f>
        <v>50</v>
      </c>
      <c r="Y88" s="85">
        <f>COUNT(G88:U88)</f>
        <v>0</v>
      </c>
    </row>
    <row r="89" spans="1:25" x14ac:dyDescent="0.3">
      <c r="A89" s="18">
        <v>87</v>
      </c>
      <c r="B89" s="17" t="s">
        <v>620</v>
      </c>
      <c r="C89" s="18">
        <v>2009</v>
      </c>
      <c r="D89" s="18" t="s">
        <v>19</v>
      </c>
      <c r="E89" s="17" t="s">
        <v>20</v>
      </c>
      <c r="F89" s="17" t="s">
        <v>621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50</v>
      </c>
      <c r="W89" s="83">
        <f>IF(COUNT(G89:U89)&gt;2,LARGE(G89:U89,1)+LARGE(G89:U89,2),SUM(G89:U89))</f>
        <v>0</v>
      </c>
      <c r="X89" s="84">
        <f>IF(W89&gt;V89,W89,V89)</f>
        <v>50</v>
      </c>
      <c r="Y89" s="85">
        <f>COUNT(G89:U89)</f>
        <v>0</v>
      </c>
    </row>
    <row r="90" spans="1:25" x14ac:dyDescent="0.3">
      <c r="A90" s="18">
        <v>88</v>
      </c>
      <c r="B90" s="17" t="s">
        <v>625</v>
      </c>
      <c r="C90" s="18">
        <v>2012</v>
      </c>
      <c r="D90" s="18" t="s">
        <v>115</v>
      </c>
      <c r="E90" s="17" t="s">
        <v>20</v>
      </c>
      <c r="F90" s="17" t="s">
        <v>615</v>
      </c>
      <c r="G90" s="18"/>
      <c r="H90" s="18"/>
      <c r="I90" s="18"/>
      <c r="J90" s="18"/>
      <c r="K90" s="18"/>
      <c r="L90" s="18"/>
      <c r="M90" s="18"/>
      <c r="N90" s="18"/>
      <c r="O90" s="18">
        <v>45</v>
      </c>
      <c r="P90" s="18"/>
      <c r="Q90" s="18"/>
      <c r="R90" s="18"/>
      <c r="S90" s="18"/>
      <c r="T90" s="18"/>
      <c r="U90" s="18"/>
      <c r="V90" s="64">
        <v>23</v>
      </c>
      <c r="W90" s="83">
        <f>IF(COUNT(G90:U90)&gt;2,LARGE(G90:U90,1)+LARGE(G90:U90,2),SUM(G90:U90))</f>
        <v>45</v>
      </c>
      <c r="X90" s="84">
        <f>IF(W90&gt;V90,W90,V90)</f>
        <v>45</v>
      </c>
      <c r="Y90" s="85">
        <f>COUNT(G90:U90)</f>
        <v>1</v>
      </c>
    </row>
    <row r="91" spans="1:25" x14ac:dyDescent="0.3">
      <c r="A91" s="18">
        <v>89</v>
      </c>
      <c r="B91" s="17" t="s">
        <v>626</v>
      </c>
      <c r="C91" s="18">
        <v>2012</v>
      </c>
      <c r="D91" s="18" t="s">
        <v>115</v>
      </c>
      <c r="E91" s="17" t="s">
        <v>20</v>
      </c>
      <c r="F91" s="17" t="s">
        <v>615</v>
      </c>
      <c r="G91" s="18"/>
      <c r="H91" s="18"/>
      <c r="I91" s="18"/>
      <c r="J91" s="18"/>
      <c r="K91" s="18"/>
      <c r="L91" s="18"/>
      <c r="M91" s="18"/>
      <c r="N91" s="18"/>
      <c r="O91" s="18">
        <v>45</v>
      </c>
      <c r="P91" s="18"/>
      <c r="Q91" s="18"/>
      <c r="R91" s="18"/>
      <c r="S91" s="18"/>
      <c r="T91" s="18"/>
      <c r="U91" s="18"/>
      <c r="V91" s="64">
        <v>23</v>
      </c>
      <c r="W91" s="83">
        <f>IF(COUNT(G91:U91)&gt;2,LARGE(G91:U91,1)+LARGE(G91:U91,2),SUM(G91:U91))</f>
        <v>45</v>
      </c>
      <c r="X91" s="84">
        <f>IF(W91&gt;V91,W91,V91)</f>
        <v>45</v>
      </c>
      <c r="Y91" s="85">
        <f>COUNT(G91:U91)</f>
        <v>1</v>
      </c>
    </row>
    <row r="92" spans="1:25" x14ac:dyDescent="0.3">
      <c r="A92" s="18">
        <v>90</v>
      </c>
      <c r="B92" s="17" t="s">
        <v>658</v>
      </c>
      <c r="C92" s="18">
        <v>2013</v>
      </c>
      <c r="D92" s="18" t="s">
        <v>19</v>
      </c>
      <c r="E92" s="17" t="s">
        <v>20</v>
      </c>
      <c r="F92" s="17" t="s">
        <v>540</v>
      </c>
      <c r="G92" s="18"/>
      <c r="H92" s="18"/>
      <c r="I92" s="18"/>
      <c r="J92" s="18"/>
      <c r="K92" s="18"/>
      <c r="L92" s="18"/>
      <c r="M92" s="18"/>
      <c r="N92" s="18"/>
      <c r="O92" s="18">
        <v>45</v>
      </c>
      <c r="P92" s="18"/>
      <c r="Q92" s="18"/>
      <c r="R92" s="18"/>
      <c r="S92" s="18"/>
      <c r="T92" s="18"/>
      <c r="U92" s="18"/>
      <c r="V92" s="64">
        <v>0</v>
      </c>
      <c r="W92" s="83">
        <f>IF(COUNT(G92:U92)&gt;2,LARGE(G92:U92,1)+LARGE(G92:U92,2),SUM(G92:U92))</f>
        <v>45</v>
      </c>
      <c r="X92" s="84">
        <f>IF(W92&gt;V92,W92,V92)</f>
        <v>45</v>
      </c>
      <c r="Y92" s="85">
        <f>COUNT(G92:U92)</f>
        <v>1</v>
      </c>
    </row>
    <row r="93" spans="1:25" x14ac:dyDescent="0.3">
      <c r="A93" s="18">
        <v>91</v>
      </c>
      <c r="B93" s="17" t="s">
        <v>543</v>
      </c>
      <c r="C93" s="18">
        <v>2012</v>
      </c>
      <c r="D93" s="18" t="s">
        <v>115</v>
      </c>
      <c r="E93" s="17" t="s">
        <v>20</v>
      </c>
      <c r="F93" s="17" t="s">
        <v>109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40</v>
      </c>
      <c r="W93" s="83">
        <f>IF(COUNT(G93:U93)&gt;2,LARGE(G93:U93,1)+LARGE(G93:U93,2),SUM(G93:U93))</f>
        <v>0</v>
      </c>
      <c r="X93" s="84">
        <f>IF(W93&gt;V93,W93,V93)</f>
        <v>40</v>
      </c>
      <c r="Y93" s="85">
        <f>COUNT(G93:U93)</f>
        <v>0</v>
      </c>
    </row>
    <row r="94" spans="1:25" x14ac:dyDescent="0.3">
      <c r="A94" s="18">
        <v>92</v>
      </c>
      <c r="B94" s="17" t="s">
        <v>549</v>
      </c>
      <c r="C94" s="18">
        <v>2012</v>
      </c>
      <c r="D94" s="18" t="s">
        <v>19</v>
      </c>
      <c r="E94" s="17" t="s">
        <v>20</v>
      </c>
      <c r="F94" s="17" t="s">
        <v>540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>
        <v>40</v>
      </c>
      <c r="S94" s="18"/>
      <c r="T94" s="18"/>
      <c r="U94" s="18"/>
      <c r="V94" s="64">
        <v>23</v>
      </c>
      <c r="W94" s="83">
        <f>IF(COUNT(G94:U94)&gt;2,LARGE(G94:U94,1)+LARGE(G94:U94,2),SUM(G94:U94))</f>
        <v>40</v>
      </c>
      <c r="X94" s="84">
        <f>IF(W94&gt;V94,W94,V94)</f>
        <v>40</v>
      </c>
      <c r="Y94" s="85">
        <f>COUNT(G94:U94)</f>
        <v>1</v>
      </c>
    </row>
    <row r="95" spans="1:25" x14ac:dyDescent="0.3">
      <c r="A95" s="18">
        <v>93</v>
      </c>
      <c r="B95" s="17" t="s">
        <v>704</v>
      </c>
      <c r="C95" s="18">
        <v>2014</v>
      </c>
      <c r="D95" s="18" t="s">
        <v>19</v>
      </c>
      <c r="E95" s="17" t="s">
        <v>20</v>
      </c>
      <c r="F95" s="17" t="s">
        <v>583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>
        <v>40</v>
      </c>
      <c r="U95" s="18"/>
      <c r="V95" s="64">
        <v>25</v>
      </c>
      <c r="W95" s="83">
        <f>IF(COUNT(G95:U95)&gt;2,LARGE(G95:U95,1)+LARGE(G95:U95,2),SUM(G95:U95))</f>
        <v>40</v>
      </c>
      <c r="X95" s="84">
        <f>IF(W95&gt;V95,W95,V95)</f>
        <v>40</v>
      </c>
      <c r="Y95" s="85">
        <f>COUNT(G95:U95)</f>
        <v>1</v>
      </c>
    </row>
    <row r="96" spans="1:25" x14ac:dyDescent="0.3">
      <c r="A96" s="18">
        <v>94</v>
      </c>
      <c r="B96" s="17" t="s">
        <v>605</v>
      </c>
      <c r="C96" s="18">
        <v>2015</v>
      </c>
      <c r="D96" s="18" t="s">
        <v>19</v>
      </c>
      <c r="E96" s="17" t="s">
        <v>20</v>
      </c>
      <c r="F96" s="17" t="s">
        <v>583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>
        <v>40</v>
      </c>
      <c r="U96" s="18"/>
      <c r="V96" s="64">
        <v>25</v>
      </c>
      <c r="W96" s="83">
        <f>IF(COUNT(G96:U96)&gt;2,LARGE(G96:U96,1)+LARGE(G96:U96,2),SUM(G96:U96))</f>
        <v>40</v>
      </c>
      <c r="X96" s="84">
        <f>IF(W96&gt;V96,W96,V96)</f>
        <v>40</v>
      </c>
      <c r="Y96" s="85">
        <f>COUNT(G96:U96)</f>
        <v>1</v>
      </c>
    </row>
    <row r="97" spans="1:25" x14ac:dyDescent="0.3">
      <c r="A97" s="18">
        <v>95</v>
      </c>
      <c r="B97" s="17" t="s">
        <v>609</v>
      </c>
      <c r="C97" s="18">
        <v>2014</v>
      </c>
      <c r="D97" s="18" t="s">
        <v>19</v>
      </c>
      <c r="E97" s="17" t="s">
        <v>20</v>
      </c>
      <c r="F97" s="17" t="s">
        <v>540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>
        <v>30</v>
      </c>
      <c r="U97" s="18"/>
      <c r="V97" s="64">
        <v>25</v>
      </c>
      <c r="W97" s="83">
        <f>IF(COUNT(G97:U97)&gt;2,LARGE(G97:U97,1)+LARGE(G97:U97,2),SUM(G97:U97))</f>
        <v>30</v>
      </c>
      <c r="X97" s="84">
        <f>IF(W97&gt;V97,W97,V97)</f>
        <v>30</v>
      </c>
      <c r="Y97" s="85">
        <f>COUNT(G97:U97)</f>
        <v>1</v>
      </c>
    </row>
    <row r="98" spans="1:25" x14ac:dyDescent="0.3">
      <c r="A98" s="18">
        <v>96</v>
      </c>
      <c r="B98" s="17" t="s">
        <v>614</v>
      </c>
      <c r="C98" s="18">
        <v>2014</v>
      </c>
      <c r="D98" s="18" t="s">
        <v>19</v>
      </c>
      <c r="E98" s="17" t="s">
        <v>20</v>
      </c>
      <c r="F98" s="17" t="s">
        <v>540</v>
      </c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>
        <v>30</v>
      </c>
      <c r="U98" s="18"/>
      <c r="V98" s="64">
        <v>25</v>
      </c>
      <c r="W98" s="83">
        <f>IF(COUNT(G98:U98)&gt;2,LARGE(G98:U98,1)+LARGE(G98:U98,2),SUM(G98:U98))</f>
        <v>30</v>
      </c>
      <c r="X98" s="84">
        <f>IF(W98&gt;V98,W98,V98)</f>
        <v>30</v>
      </c>
      <c r="Y98" s="85">
        <f>COUNT(G98:U98)</f>
        <v>1</v>
      </c>
    </row>
    <row r="99" spans="1:25" x14ac:dyDescent="0.3">
      <c r="A99" s="18">
        <v>97</v>
      </c>
      <c r="B99" s="17" t="s">
        <v>514</v>
      </c>
      <c r="C99" s="18">
        <v>2010</v>
      </c>
      <c r="D99" s="18" t="s">
        <v>19</v>
      </c>
      <c r="E99" s="17" t="s">
        <v>20</v>
      </c>
      <c r="F99" s="17" t="s">
        <v>247</v>
      </c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64">
        <v>29</v>
      </c>
      <c r="W99" s="83">
        <f>IF(COUNT(G99:U99)&gt;2,LARGE(G99:U99,1)+LARGE(G99:U99,2),SUM(G99:U99))</f>
        <v>0</v>
      </c>
      <c r="X99" s="84">
        <f>IF(W99&gt;V99,W99,V99)</f>
        <v>29</v>
      </c>
      <c r="Y99" s="85">
        <f>COUNT(G99:U99)</f>
        <v>0</v>
      </c>
    </row>
    <row r="100" spans="1:25" x14ac:dyDescent="0.3">
      <c r="A100" s="18">
        <v>98</v>
      </c>
      <c r="B100" s="17" t="s">
        <v>513</v>
      </c>
      <c r="C100" s="18">
        <v>2010</v>
      </c>
      <c r="D100" s="18" t="s">
        <v>19</v>
      </c>
      <c r="E100" s="17" t="s">
        <v>20</v>
      </c>
      <c r="F100" s="17" t="s">
        <v>247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64">
        <v>29</v>
      </c>
      <c r="W100" s="83">
        <f>IF(COUNT(G100:U100)&gt;2,LARGE(G100:U100,1)+LARGE(G100:U100,2),SUM(G100:U100))</f>
        <v>0</v>
      </c>
      <c r="X100" s="84">
        <f>IF(W100&gt;V100,W100,V100)</f>
        <v>29</v>
      </c>
      <c r="Y100" s="85">
        <f>COUNT(G100:U100)</f>
        <v>0</v>
      </c>
    </row>
    <row r="101" spans="1:25" x14ac:dyDescent="0.3">
      <c r="A101" s="18">
        <v>99</v>
      </c>
      <c r="B101" s="17" t="s">
        <v>622</v>
      </c>
      <c r="C101" s="18">
        <v>2010</v>
      </c>
      <c r="D101" s="18" t="s">
        <v>19</v>
      </c>
      <c r="E101" s="17" t="s">
        <v>20</v>
      </c>
      <c r="F101" s="17" t="s">
        <v>580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64">
        <v>29</v>
      </c>
      <c r="W101" s="83">
        <f>IF(COUNT(G101:U101)&gt;2,LARGE(G101:U101,1)+LARGE(G101:U101,2),SUM(G101:U101))</f>
        <v>0</v>
      </c>
      <c r="X101" s="84">
        <f>IF(W101&gt;V101,W101,V101)</f>
        <v>29</v>
      </c>
      <c r="Y101" s="85">
        <f>COUNT(G101:U101)</f>
        <v>0</v>
      </c>
    </row>
    <row r="102" spans="1:25" x14ac:dyDescent="0.3">
      <c r="A102" s="18">
        <v>100</v>
      </c>
      <c r="B102" s="17" t="s">
        <v>623</v>
      </c>
      <c r="C102" s="18">
        <v>2010</v>
      </c>
      <c r="D102" s="18" t="s">
        <v>19</v>
      </c>
      <c r="E102" s="17" t="s">
        <v>20</v>
      </c>
      <c r="F102" s="17" t="s">
        <v>621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64">
        <v>29</v>
      </c>
      <c r="W102" s="83">
        <f>IF(COUNT(G102:U102)&gt;2,LARGE(G102:U102,1)+LARGE(G102:U102,2),SUM(G102:U102))</f>
        <v>0</v>
      </c>
      <c r="X102" s="84">
        <f>IF(W102&gt;V102,W102,V102)</f>
        <v>29</v>
      </c>
      <c r="Y102" s="85">
        <f>COUNT(G102:U102)</f>
        <v>0</v>
      </c>
    </row>
    <row r="103" spans="1:25" x14ac:dyDescent="0.3">
      <c r="A103" s="18">
        <v>101</v>
      </c>
      <c r="B103" s="17" t="s">
        <v>542</v>
      </c>
      <c r="C103" s="18">
        <v>2013</v>
      </c>
      <c r="D103" s="18" t="s">
        <v>115</v>
      </c>
      <c r="E103" s="17" t="s">
        <v>20</v>
      </c>
      <c r="F103" s="17" t="s">
        <v>109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64">
        <v>28</v>
      </c>
      <c r="W103" s="83">
        <f>IF(COUNT(G103:U103)&gt;2,LARGE(G103:U103,1)+LARGE(G103:U103,2),SUM(G103:U103))</f>
        <v>0</v>
      </c>
      <c r="X103" s="84">
        <f>IF(W103&gt;V103,W103,V103)</f>
        <v>28</v>
      </c>
      <c r="Y103" s="85">
        <f>COUNT(G103:U103)</f>
        <v>0</v>
      </c>
    </row>
    <row r="104" spans="1:25" x14ac:dyDescent="0.3">
      <c r="A104" s="18">
        <v>102</v>
      </c>
      <c r="B104" s="17" t="s">
        <v>647</v>
      </c>
      <c r="C104" s="18">
        <v>2014</v>
      </c>
      <c r="D104" s="18" t="s">
        <v>19</v>
      </c>
      <c r="E104" s="17" t="s">
        <v>20</v>
      </c>
      <c r="F104" s="17" t="s">
        <v>540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>
        <v>28</v>
      </c>
      <c r="U104" s="18"/>
      <c r="V104" s="64">
        <v>25</v>
      </c>
      <c r="W104" s="83">
        <f>IF(COUNT(G104:U104)&gt;2,LARGE(G104:U104,1)+LARGE(G104:U104,2),SUM(G104:U104))</f>
        <v>28</v>
      </c>
      <c r="X104" s="84">
        <f>IF(W104&gt;V104,W104,V104)</f>
        <v>28</v>
      </c>
      <c r="Y104" s="85">
        <f>COUNT(G104:U104)</f>
        <v>1</v>
      </c>
    </row>
    <row r="105" spans="1:25" x14ac:dyDescent="0.3">
      <c r="A105" s="18">
        <v>103</v>
      </c>
      <c r="B105" s="17" t="s">
        <v>705</v>
      </c>
      <c r="C105" s="18">
        <v>2016</v>
      </c>
      <c r="D105" s="18" t="s">
        <v>19</v>
      </c>
      <c r="E105" s="17" t="s">
        <v>20</v>
      </c>
      <c r="F105" s="17" t="s">
        <v>540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>
        <v>28</v>
      </c>
      <c r="U105" s="18"/>
      <c r="V105" s="64">
        <v>0</v>
      </c>
      <c r="W105" s="83">
        <f>IF(COUNT(G105:U105)&gt;2,LARGE(G105:U105,1)+LARGE(G105:U105,2),SUM(G105:U105))</f>
        <v>28</v>
      </c>
      <c r="X105" s="84">
        <f>IF(W105&gt;V105,W105,V105)</f>
        <v>28</v>
      </c>
      <c r="Y105" s="85">
        <f>COUNT(G105:U105)</f>
        <v>1</v>
      </c>
    </row>
    <row r="106" spans="1:25" x14ac:dyDescent="0.3">
      <c r="A106" s="18">
        <v>104</v>
      </c>
      <c r="B106" s="17" t="s">
        <v>657</v>
      </c>
      <c r="C106" s="18">
        <v>2013</v>
      </c>
      <c r="D106" s="18" t="s">
        <v>454</v>
      </c>
      <c r="E106" s="17" t="s">
        <v>20</v>
      </c>
      <c r="F106" s="17" t="s">
        <v>540</v>
      </c>
      <c r="G106" s="18"/>
      <c r="H106" s="18"/>
      <c r="I106" s="18"/>
      <c r="J106" s="18"/>
      <c r="K106" s="18"/>
      <c r="L106" s="18"/>
      <c r="M106" s="18"/>
      <c r="N106" s="18"/>
      <c r="O106" s="18">
        <v>26</v>
      </c>
      <c r="P106" s="18"/>
      <c r="Q106" s="18"/>
      <c r="R106" s="18"/>
      <c r="S106" s="18"/>
      <c r="T106" s="18"/>
      <c r="U106" s="18"/>
      <c r="V106" s="64">
        <v>0</v>
      </c>
      <c r="W106" s="83">
        <f>IF(COUNT(G106:U106)&gt;2,LARGE(G106:U106,1)+LARGE(G106:U106,2),SUM(G106:U106))</f>
        <v>26</v>
      </c>
      <c r="X106" s="84">
        <f>IF(W106&gt;V106,W106,V106)</f>
        <v>26</v>
      </c>
      <c r="Y106" s="85">
        <f>COUNT(G106:U106)</f>
        <v>1</v>
      </c>
    </row>
    <row r="107" spans="1:25" x14ac:dyDescent="0.3">
      <c r="A107" s="18">
        <v>105</v>
      </c>
      <c r="B107" s="17" t="s">
        <v>502</v>
      </c>
      <c r="C107" s="18">
        <v>2013</v>
      </c>
      <c r="D107" s="18" t="s">
        <v>19</v>
      </c>
      <c r="E107" s="17" t="s">
        <v>20</v>
      </c>
      <c r="F107" s="17" t="s">
        <v>482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25</v>
      </c>
      <c r="W107" s="83">
        <f>IF(COUNT(G107:U107)&gt;2,LARGE(G107:U107,1)+LARGE(G107:U107,2),SUM(G107:U107))</f>
        <v>0</v>
      </c>
      <c r="X107" s="84">
        <f>IF(W107&gt;V107,W107,V107)</f>
        <v>25</v>
      </c>
      <c r="Y107" s="85">
        <f>COUNT(G107:U107)</f>
        <v>0</v>
      </c>
    </row>
    <row r="108" spans="1:25" x14ac:dyDescent="0.3">
      <c r="A108" s="18">
        <v>106</v>
      </c>
      <c r="B108" s="17" t="s">
        <v>610</v>
      </c>
      <c r="C108" s="18">
        <v>2015</v>
      </c>
      <c r="D108" s="18" t="s">
        <v>19</v>
      </c>
      <c r="E108" s="17" t="s">
        <v>20</v>
      </c>
      <c r="F108" s="17" t="s">
        <v>109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>
        <v>25</v>
      </c>
      <c r="U108" s="18"/>
      <c r="V108" s="64">
        <v>25</v>
      </c>
      <c r="W108" s="83">
        <f>IF(COUNT(G108:U108)&gt;2,LARGE(G108:U108,1)+LARGE(G108:U108,2),SUM(G108:U108))</f>
        <v>25</v>
      </c>
      <c r="X108" s="84">
        <f>IF(W108&gt;V108,W108,V108)</f>
        <v>25</v>
      </c>
      <c r="Y108" s="85">
        <f>COUNT(G108:U108)</f>
        <v>1</v>
      </c>
    </row>
    <row r="109" spans="1:25" x14ac:dyDescent="0.3">
      <c r="A109" s="18">
        <v>107</v>
      </c>
      <c r="B109" s="17" t="s">
        <v>611</v>
      </c>
      <c r="C109" s="18">
        <v>2015</v>
      </c>
      <c r="D109" s="18" t="s">
        <v>19</v>
      </c>
      <c r="E109" s="17" t="s">
        <v>20</v>
      </c>
      <c r="F109" s="17" t="s">
        <v>109</v>
      </c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>
        <v>25</v>
      </c>
      <c r="U109" s="18"/>
      <c r="V109" s="64">
        <v>25</v>
      </c>
      <c r="W109" s="83">
        <f>IF(COUNT(G109:U109)&gt;2,LARGE(G109:U109,1)+LARGE(G109:U109,2),SUM(G109:U109))</f>
        <v>25</v>
      </c>
      <c r="X109" s="84">
        <f>IF(W109&gt;V109,W109,V109)</f>
        <v>25</v>
      </c>
      <c r="Y109" s="85">
        <f>COUNT(G109:U109)</f>
        <v>1</v>
      </c>
    </row>
    <row r="110" spans="1:25" x14ac:dyDescent="0.3">
      <c r="A110" s="18">
        <v>108</v>
      </c>
      <c r="B110" s="17" t="s">
        <v>606</v>
      </c>
      <c r="C110" s="18">
        <v>2014</v>
      </c>
      <c r="D110" s="18" t="s">
        <v>19</v>
      </c>
      <c r="E110" s="17" t="s">
        <v>20</v>
      </c>
      <c r="F110" s="17" t="s">
        <v>540</v>
      </c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>
        <v>25</v>
      </c>
      <c r="U110" s="18"/>
      <c r="V110" s="64">
        <v>15</v>
      </c>
      <c r="W110" s="83">
        <f>IF(COUNT(G110:U110)&gt;2,LARGE(G110:U110,1)+LARGE(G110:U110,2),SUM(G110:U110))</f>
        <v>25</v>
      </c>
      <c r="X110" s="84">
        <f>IF(W110&gt;V110,W110,V110)</f>
        <v>25</v>
      </c>
      <c r="Y110" s="85">
        <f>COUNT(G110:U110)</f>
        <v>1</v>
      </c>
    </row>
    <row r="111" spans="1:25" x14ac:dyDescent="0.3">
      <c r="A111" s="18">
        <v>109</v>
      </c>
      <c r="B111" s="17" t="s">
        <v>643</v>
      </c>
      <c r="C111" s="18">
        <v>2014</v>
      </c>
      <c r="D111" s="18" t="s">
        <v>19</v>
      </c>
      <c r="E111" s="17" t="s">
        <v>20</v>
      </c>
      <c r="F111" s="17" t="s">
        <v>633</v>
      </c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>
        <v>25</v>
      </c>
      <c r="U111" s="18"/>
      <c r="V111" s="64">
        <v>0</v>
      </c>
      <c r="W111" s="83">
        <f>IF(COUNT(G111:U111)&gt;2,LARGE(G111:U111,1)+LARGE(G111:U111,2),SUM(G111:U111))</f>
        <v>25</v>
      </c>
      <c r="X111" s="84">
        <f>IF(W111&gt;V111,W111,V111)</f>
        <v>25</v>
      </c>
      <c r="Y111" s="85">
        <f>COUNT(G111:U111)</f>
        <v>1</v>
      </c>
    </row>
    <row r="112" spans="1:25" x14ac:dyDescent="0.3">
      <c r="A112" s="18">
        <v>110</v>
      </c>
      <c r="B112" s="17" t="s">
        <v>706</v>
      </c>
      <c r="C112" s="18">
        <v>2015</v>
      </c>
      <c r="D112" s="18" t="s">
        <v>19</v>
      </c>
      <c r="E112" s="17" t="s">
        <v>20</v>
      </c>
      <c r="F112" s="17" t="s">
        <v>540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>
        <v>25</v>
      </c>
      <c r="U112" s="18"/>
      <c r="V112" s="64">
        <v>0</v>
      </c>
      <c r="W112" s="83">
        <f>IF(COUNT(G112:U112)&gt;2,LARGE(G112:U112,1)+LARGE(G112:U112,2),SUM(G112:U112))</f>
        <v>25</v>
      </c>
      <c r="X112" s="84">
        <f>IF(W112&gt;V112,W112,V112)</f>
        <v>25</v>
      </c>
      <c r="Y112" s="85">
        <f>COUNT(G112:U112)</f>
        <v>1</v>
      </c>
    </row>
    <row r="113" spans="1:25" x14ac:dyDescent="0.3">
      <c r="A113" s="18">
        <v>111</v>
      </c>
      <c r="B113" s="17" t="s">
        <v>708</v>
      </c>
      <c r="C113" s="18">
        <v>2014</v>
      </c>
      <c r="D113" s="18" t="s">
        <v>19</v>
      </c>
      <c r="E113" s="17" t="s">
        <v>20</v>
      </c>
      <c r="F113" s="17" t="s">
        <v>540</v>
      </c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>
        <v>25</v>
      </c>
      <c r="U113" s="18"/>
      <c r="V113" s="64">
        <v>0</v>
      </c>
      <c r="W113" s="83">
        <f>IF(COUNT(G113:U113)&gt;2,LARGE(G113:U113,1)+LARGE(G113:U113,2),SUM(G113:U113))</f>
        <v>25</v>
      </c>
      <c r="X113" s="84">
        <f>IF(W113&gt;V113,W113,V113)</f>
        <v>25</v>
      </c>
      <c r="Y113" s="85">
        <f>COUNT(G113:U113)</f>
        <v>1</v>
      </c>
    </row>
    <row r="114" spans="1:25" x14ac:dyDescent="0.3">
      <c r="A114" s="18">
        <v>112</v>
      </c>
      <c r="B114" s="17" t="s">
        <v>711</v>
      </c>
      <c r="C114" s="18">
        <v>2015</v>
      </c>
      <c r="D114" s="18" t="s">
        <v>19</v>
      </c>
      <c r="E114" s="17" t="s">
        <v>20</v>
      </c>
      <c r="F114" s="17" t="s">
        <v>109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>
        <v>25</v>
      </c>
      <c r="U114" s="18"/>
      <c r="V114" s="64">
        <v>0</v>
      </c>
      <c r="W114" s="83">
        <f>IF(COUNT(G114:U114)&gt;2,LARGE(G114:U114,1)+LARGE(G114:U114,2),SUM(G114:U114))</f>
        <v>25</v>
      </c>
      <c r="X114" s="84">
        <f>IF(W114&gt;V114,W114,V114)</f>
        <v>25</v>
      </c>
      <c r="Y114" s="85">
        <f>COUNT(G114:U114)</f>
        <v>1</v>
      </c>
    </row>
    <row r="115" spans="1:25" x14ac:dyDescent="0.3">
      <c r="A115" s="18">
        <v>113</v>
      </c>
      <c r="B115" s="17" t="s">
        <v>541</v>
      </c>
      <c r="C115" s="18">
        <v>2012</v>
      </c>
      <c r="D115" s="18" t="s">
        <v>115</v>
      </c>
      <c r="E115" s="17" t="s">
        <v>20</v>
      </c>
      <c r="F115" s="17" t="s">
        <v>109</v>
      </c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64">
        <v>23</v>
      </c>
      <c r="W115" s="83">
        <f>IF(COUNT(G115:U115)&gt;2,LARGE(G115:U115,1)+LARGE(G115:U115,2),SUM(G115:U115))</f>
        <v>0</v>
      </c>
      <c r="X115" s="84">
        <f>IF(W115&gt;V115,W115,V115)</f>
        <v>23</v>
      </c>
      <c r="Y115" s="85">
        <f>COUNT(G115:U115)</f>
        <v>0</v>
      </c>
    </row>
    <row r="116" spans="1:25" x14ac:dyDescent="0.3">
      <c r="A116" s="18">
        <v>114</v>
      </c>
      <c r="B116" s="17" t="s">
        <v>544</v>
      </c>
      <c r="C116" s="18">
        <v>2012</v>
      </c>
      <c r="D116" s="18" t="s">
        <v>115</v>
      </c>
      <c r="E116" s="17" t="s">
        <v>20</v>
      </c>
      <c r="F116" s="17" t="s">
        <v>109</v>
      </c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64">
        <v>23</v>
      </c>
      <c r="W116" s="83">
        <f>IF(COUNT(G116:U116)&gt;2,LARGE(G116:U116,1)+LARGE(G116:U116,2),SUM(G116:U116))</f>
        <v>0</v>
      </c>
      <c r="X116" s="84">
        <f>IF(W116&gt;V116,W116,V116)</f>
        <v>23</v>
      </c>
      <c r="Y116" s="85">
        <f>COUNT(G116:U116)</f>
        <v>0</v>
      </c>
    </row>
    <row r="117" spans="1:25" x14ac:dyDescent="0.3">
      <c r="A117" s="18">
        <v>115</v>
      </c>
      <c r="B117" s="17" t="s">
        <v>552</v>
      </c>
      <c r="C117" s="18">
        <v>2012</v>
      </c>
      <c r="D117" s="18" t="s">
        <v>115</v>
      </c>
      <c r="E117" s="17" t="s">
        <v>20</v>
      </c>
      <c r="F117" s="17" t="s">
        <v>109</v>
      </c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64">
        <v>23</v>
      </c>
      <c r="W117" s="83">
        <f>IF(COUNT(G117:U117)&gt;2,LARGE(G117:U117,1)+LARGE(G117:U117,2),SUM(G117:U117))</f>
        <v>0</v>
      </c>
      <c r="X117" s="84">
        <f>IF(W117&gt;V117,W117,V117)</f>
        <v>23</v>
      </c>
      <c r="Y117" s="85">
        <f>COUNT(G117:U117)</f>
        <v>0</v>
      </c>
    </row>
    <row r="118" spans="1:25" x14ac:dyDescent="0.3">
      <c r="A118" s="18">
        <v>116</v>
      </c>
      <c r="B118" s="17" t="s">
        <v>603</v>
      </c>
      <c r="C118" s="18">
        <v>2014</v>
      </c>
      <c r="D118" s="18" t="s">
        <v>115</v>
      </c>
      <c r="E118" s="17" t="s">
        <v>20</v>
      </c>
      <c r="F118" s="17" t="s">
        <v>580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15</v>
      </c>
      <c r="W118" s="83">
        <f>IF(COUNT(G118:U118)&gt;2,LARGE(G118:U118,1)+LARGE(G118:U118,2),SUM(G118:U118))</f>
        <v>0</v>
      </c>
      <c r="X118" s="84">
        <f>IF(W118&gt;V118,W118,V118)</f>
        <v>15</v>
      </c>
      <c r="Y118" s="85">
        <f>COUNT(G118:U118)</f>
        <v>0</v>
      </c>
    </row>
    <row r="119" spans="1:25" x14ac:dyDescent="0.3">
      <c r="A119" s="18">
        <v>117</v>
      </c>
      <c r="B119" s="17" t="s">
        <v>612</v>
      </c>
      <c r="C119" s="18">
        <v>2013</v>
      </c>
      <c r="D119" s="18" t="s">
        <v>19</v>
      </c>
      <c r="E119" s="17" t="s">
        <v>20</v>
      </c>
      <c r="F119" s="17" t="s">
        <v>141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15</v>
      </c>
      <c r="W119" s="83">
        <f>IF(COUNT(G119:U119)&gt;2,LARGE(G119:U119,1)+LARGE(G119:U119,2),SUM(G119:U119))</f>
        <v>0</v>
      </c>
      <c r="X119" s="84">
        <f>IF(W119&gt;V119,W119,V119)</f>
        <v>15</v>
      </c>
      <c r="Y119" s="85">
        <f>COUNT(G119:U119)</f>
        <v>0</v>
      </c>
    </row>
    <row r="120" spans="1:25" x14ac:dyDescent="0.3">
      <c r="A120" s="18">
        <v>118</v>
      </c>
      <c r="B120" s="17" t="s">
        <v>58</v>
      </c>
      <c r="C120" s="18">
        <v>2003</v>
      </c>
      <c r="D120" s="18">
        <v>1</v>
      </c>
      <c r="E120" s="17" t="s">
        <v>20</v>
      </c>
      <c r="F120" s="17" t="s">
        <v>59</v>
      </c>
      <c r="G120" s="3"/>
      <c r="H120" s="3"/>
      <c r="I120" s="9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59">
        <v>0</v>
      </c>
      <c r="W120" s="83">
        <f>IF(COUNT(G120:U120)&gt;2,LARGE(G120:U120,1)+LARGE(G120:U120,2),SUM(G120:U120))</f>
        <v>0</v>
      </c>
      <c r="X120" s="84">
        <f>IF(W120&gt;V120,W120,V120)</f>
        <v>0</v>
      </c>
      <c r="Y120" s="85">
        <f>COUNT(G120:U120)</f>
        <v>0</v>
      </c>
    </row>
    <row r="121" spans="1:25" x14ac:dyDescent="0.3">
      <c r="A121" s="18">
        <v>119</v>
      </c>
      <c r="B121" s="17" t="s">
        <v>71</v>
      </c>
      <c r="C121" s="18">
        <v>1995</v>
      </c>
      <c r="D121" s="18">
        <v>1</v>
      </c>
      <c r="E121" s="17" t="s">
        <v>20</v>
      </c>
      <c r="F121" s="17" t="s">
        <v>33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3">
        <f>IF(COUNT(G121:U121)&gt;2,LARGE(G121:U121,1)+LARGE(G121:U121,2),SUM(G121:U121))</f>
        <v>0</v>
      </c>
      <c r="X121" s="84">
        <f>IF(W121&gt;V121,W121,V121)</f>
        <v>0</v>
      </c>
      <c r="Y121" s="85">
        <f>COUNT(G121:U121)</f>
        <v>0</v>
      </c>
    </row>
    <row r="122" spans="1:25" x14ac:dyDescent="0.3">
      <c r="A122" s="18">
        <v>120</v>
      </c>
      <c r="B122" s="17" t="s">
        <v>468</v>
      </c>
      <c r="C122" s="18">
        <v>1992</v>
      </c>
      <c r="D122" s="18">
        <v>2</v>
      </c>
      <c r="E122" s="17" t="s">
        <v>20</v>
      </c>
      <c r="F122" s="17" t="s">
        <v>356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64">
        <v>0</v>
      </c>
      <c r="W122" s="83">
        <f>IF(COUNT(G122:U122)&gt;2,LARGE(G122:U122,1)+LARGE(G122:U122,2),SUM(G122:U122))</f>
        <v>0</v>
      </c>
      <c r="X122" s="84">
        <f>IF(W122&gt;V122,W122,V122)</f>
        <v>0</v>
      </c>
      <c r="Y122" s="85">
        <f>COUNT(G122:U122)</f>
        <v>0</v>
      </c>
    </row>
    <row r="123" spans="1:25" x14ac:dyDescent="0.3">
      <c r="A123" s="18">
        <v>121</v>
      </c>
      <c r="B123" s="17" t="s">
        <v>428</v>
      </c>
      <c r="C123" s="18">
        <v>1988</v>
      </c>
      <c r="D123" s="18">
        <v>1</v>
      </c>
      <c r="E123" s="17" t="s">
        <v>20</v>
      </c>
      <c r="F123" s="17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64">
        <v>0</v>
      </c>
      <c r="W123" s="83">
        <f>IF(COUNT(G123:U123)&gt;2,LARGE(G123:U123,1)+LARGE(G123:U123,2),SUM(G123:U123))</f>
        <v>0</v>
      </c>
      <c r="X123" s="84">
        <f>IF(W123&gt;V123,W123,V123)</f>
        <v>0</v>
      </c>
      <c r="Y123" s="85">
        <f>COUNT(G123:U123)</f>
        <v>0</v>
      </c>
    </row>
    <row r="124" spans="1:25" x14ac:dyDescent="0.3">
      <c r="A124" s="18">
        <v>122</v>
      </c>
      <c r="B124" s="17" t="s">
        <v>315</v>
      </c>
      <c r="C124" s="18">
        <v>1995</v>
      </c>
      <c r="D124" s="18" t="s">
        <v>22</v>
      </c>
      <c r="E124" s="17" t="s">
        <v>35</v>
      </c>
      <c r="F124" s="17" t="s">
        <v>36</v>
      </c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64">
        <v>0</v>
      </c>
      <c r="W124" s="83">
        <f>IF(COUNT(G124:U124)&gt;2,LARGE(G124:U124,1)+LARGE(G124:U124,2),SUM(G124:U124))</f>
        <v>0</v>
      </c>
      <c r="X124" s="84">
        <f>IF(W124&gt;V124,W124,V124)</f>
        <v>0</v>
      </c>
      <c r="Y124" s="85">
        <f>COUNT(G124:U124)</f>
        <v>0</v>
      </c>
    </row>
    <row r="125" spans="1:25" x14ac:dyDescent="0.3">
      <c r="A125" s="18">
        <v>123</v>
      </c>
      <c r="B125" s="17" t="s">
        <v>251</v>
      </c>
      <c r="C125" s="18">
        <v>2010</v>
      </c>
      <c r="D125" s="18" t="s">
        <v>19</v>
      </c>
      <c r="E125" s="17" t="s">
        <v>20</v>
      </c>
      <c r="F125" s="17" t="s">
        <v>247</v>
      </c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3">
        <f>IF(COUNT(G125:U125)&gt;2,LARGE(G125:U125,1)+LARGE(G125:U125,2),SUM(G125:U125))</f>
        <v>0</v>
      </c>
      <c r="X125" s="84">
        <f>IF(W125&gt;V125,W125,V125)</f>
        <v>0</v>
      </c>
      <c r="Y125" s="85">
        <f>COUNT(G125:U125)</f>
        <v>0</v>
      </c>
    </row>
    <row r="126" spans="1:25" x14ac:dyDescent="0.3">
      <c r="A126" s="18">
        <v>124</v>
      </c>
      <c r="B126" s="17" t="s">
        <v>360</v>
      </c>
      <c r="C126" s="18">
        <v>1979</v>
      </c>
      <c r="D126" s="18">
        <v>1</v>
      </c>
      <c r="E126" s="17" t="s">
        <v>20</v>
      </c>
      <c r="F126" s="17" t="s">
        <v>361</v>
      </c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3">
        <f>IF(COUNT(G126:U126)&gt;2,LARGE(G126:U126,1)+LARGE(G126:U126,2),SUM(G126:U126))</f>
        <v>0</v>
      </c>
      <c r="X126" s="84">
        <f>IF(W126&gt;V126,W126,V126)</f>
        <v>0</v>
      </c>
      <c r="Y126" s="85">
        <f>COUNT(G126:U126)</f>
        <v>0</v>
      </c>
    </row>
    <row r="127" spans="1:25" x14ac:dyDescent="0.3">
      <c r="A127" s="18">
        <v>125</v>
      </c>
      <c r="B127" s="17" t="s">
        <v>112</v>
      </c>
      <c r="C127" s="18">
        <v>2004</v>
      </c>
      <c r="D127" s="18">
        <v>1</v>
      </c>
      <c r="E127" s="17" t="s">
        <v>20</v>
      </c>
      <c r="F127" s="17" t="s">
        <v>109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59">
        <v>0</v>
      </c>
      <c r="W127" s="83">
        <f>IF(COUNT(G127:U127)&gt;2,LARGE(G127:U127,1)+LARGE(G127:U127,2),SUM(G127:U127))</f>
        <v>0</v>
      </c>
      <c r="X127" s="84">
        <f>IF(W127&gt;V127,W127,V127)</f>
        <v>0</v>
      </c>
      <c r="Y127" s="85">
        <f>COUNT(G127:U127)</f>
        <v>0</v>
      </c>
    </row>
    <row r="128" spans="1:25" x14ac:dyDescent="0.3">
      <c r="A128" s="18">
        <v>126</v>
      </c>
      <c r="B128" s="17" t="s">
        <v>437</v>
      </c>
      <c r="C128" s="18">
        <v>2011</v>
      </c>
      <c r="D128" s="18" t="s">
        <v>438</v>
      </c>
      <c r="E128" s="17" t="s">
        <v>20</v>
      </c>
      <c r="F128" s="17" t="s">
        <v>247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3">
        <f>IF(COUNT(G128:U128)&gt;2,LARGE(G128:U128,1)+LARGE(G128:U128,2),SUM(G128:U128))</f>
        <v>0</v>
      </c>
      <c r="X128" s="84">
        <f>IF(W128&gt;V128,W128,V128)</f>
        <v>0</v>
      </c>
      <c r="Y128" s="85">
        <f>COUNT(G128:U128)</f>
        <v>0</v>
      </c>
    </row>
    <row r="129" spans="1:25" x14ac:dyDescent="0.3">
      <c r="A129" s="18">
        <v>127</v>
      </c>
      <c r="B129" s="17" t="s">
        <v>388</v>
      </c>
      <c r="C129" s="18">
        <v>2010</v>
      </c>
      <c r="D129" s="18" t="s">
        <v>19</v>
      </c>
      <c r="E129" s="17" t="s">
        <v>20</v>
      </c>
      <c r="F129" s="17" t="s">
        <v>21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>IF(COUNT(G129:U129)&gt;2,LARGE(G129:U129,1)+LARGE(G129:U129,2),SUM(G129:U129))</f>
        <v>0</v>
      </c>
      <c r="X129" s="84">
        <f>IF(W129&gt;V129,W129,V129)</f>
        <v>0</v>
      </c>
      <c r="Y129" s="85">
        <f>COUNT(G129:U129)</f>
        <v>0</v>
      </c>
    </row>
    <row r="130" spans="1:25" x14ac:dyDescent="0.3">
      <c r="A130" s="18">
        <v>128</v>
      </c>
      <c r="B130" s="17" t="s">
        <v>202</v>
      </c>
      <c r="C130" s="18">
        <v>2010</v>
      </c>
      <c r="D130" s="18" t="s">
        <v>19</v>
      </c>
      <c r="E130" s="17" t="s">
        <v>35</v>
      </c>
      <c r="F130" s="17" t="s">
        <v>36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3">
        <f>IF(COUNT(G130:U130)&gt;2,LARGE(G130:U130,1)+LARGE(G130:U130,2),SUM(G130:U130))</f>
        <v>0</v>
      </c>
      <c r="X130" s="84">
        <f>IF(W130&gt;V130,W130,V130)</f>
        <v>0</v>
      </c>
      <c r="Y130" s="85">
        <f>COUNT(G130:U130)</f>
        <v>0</v>
      </c>
    </row>
    <row r="131" spans="1:25" x14ac:dyDescent="0.3">
      <c r="A131" s="18">
        <v>129</v>
      </c>
      <c r="B131" s="17" t="s">
        <v>77</v>
      </c>
      <c r="C131" s="18">
        <v>1985</v>
      </c>
      <c r="D131" s="18" t="s">
        <v>22</v>
      </c>
      <c r="E131" s="17" t="s">
        <v>20</v>
      </c>
      <c r="F131" s="1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59">
        <v>0</v>
      </c>
      <c r="W131" s="83">
        <f>IF(COUNT(G131:U131)&gt;2,LARGE(G131:U131,1)+LARGE(G131:U131,2),SUM(G131:U131))</f>
        <v>0</v>
      </c>
      <c r="X131" s="84">
        <f>IF(W131&gt;V131,W131,V131)</f>
        <v>0</v>
      </c>
      <c r="Y131" s="85">
        <f>COUNT(G131:U131)</f>
        <v>0</v>
      </c>
    </row>
    <row r="132" spans="1:25" x14ac:dyDescent="0.3">
      <c r="A132" s="18">
        <v>130</v>
      </c>
      <c r="B132" s="17" t="s">
        <v>110</v>
      </c>
      <c r="C132" s="18">
        <v>2006</v>
      </c>
      <c r="D132" s="18">
        <v>3</v>
      </c>
      <c r="E132" s="17" t="s">
        <v>20</v>
      </c>
      <c r="F132" s="17" t="s">
        <v>21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3">
        <f>IF(COUNT(G132:U132)&gt;2,LARGE(G132:U132,1)+LARGE(G132:U132,2),SUM(G132:U132))</f>
        <v>0</v>
      </c>
      <c r="X132" s="84">
        <f>IF(W132&gt;V132,W132,V132)</f>
        <v>0</v>
      </c>
      <c r="Y132" s="85">
        <f>COUNT(G132:U132)</f>
        <v>0</v>
      </c>
    </row>
    <row r="133" spans="1:25" x14ac:dyDescent="0.3">
      <c r="A133" s="18">
        <v>131</v>
      </c>
      <c r="B133" s="17" t="s">
        <v>457</v>
      </c>
      <c r="C133" s="18">
        <v>2007</v>
      </c>
      <c r="D133" s="18">
        <v>3</v>
      </c>
      <c r="E133" s="17" t="s">
        <v>35</v>
      </c>
      <c r="F133" s="17" t="s">
        <v>36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3">
        <f>IF(COUNT(G133:U133)&gt;2,LARGE(G133:U133,1)+LARGE(G133:U133,2),SUM(G133:U133))</f>
        <v>0</v>
      </c>
      <c r="X133" s="84">
        <f>IF(W133&gt;V133,W133,V133)</f>
        <v>0</v>
      </c>
      <c r="Y133" s="85">
        <f>COUNT(G133:U133)</f>
        <v>0</v>
      </c>
    </row>
    <row r="134" spans="1:25" x14ac:dyDescent="0.3">
      <c r="A134" s="18">
        <v>132</v>
      </c>
      <c r="B134" s="17" t="s">
        <v>545</v>
      </c>
      <c r="C134" s="18">
        <v>2012</v>
      </c>
      <c r="D134" s="18" t="s">
        <v>115</v>
      </c>
      <c r="E134" s="17" t="s">
        <v>20</v>
      </c>
      <c r="F134" s="17" t="s">
        <v>109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3">
        <f>IF(COUNT(G134:U134)&gt;2,LARGE(G134:U134,1)+LARGE(G134:U134,2),SUM(G134:U134))</f>
        <v>0</v>
      </c>
      <c r="X134" s="84">
        <f>IF(W134&gt;V134,W134,V134)</f>
        <v>0</v>
      </c>
      <c r="Y134" s="85">
        <f>COUNT(G134:U134)</f>
        <v>0</v>
      </c>
    </row>
    <row r="135" spans="1:25" x14ac:dyDescent="0.3">
      <c r="A135" s="18">
        <v>133</v>
      </c>
      <c r="B135" s="17" t="s">
        <v>267</v>
      </c>
      <c r="C135" s="18">
        <v>2009</v>
      </c>
      <c r="D135" s="18">
        <v>3</v>
      </c>
      <c r="E135" s="17" t="s">
        <v>20</v>
      </c>
      <c r="F135" s="17" t="s">
        <v>109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3">
        <f>IF(COUNT(G135:U135)&gt;2,LARGE(G135:U135,1)+LARGE(G135:U135,2),SUM(G135:U135))</f>
        <v>0</v>
      </c>
      <c r="X135" s="84">
        <f>IF(W135&gt;V135,W135,V135)</f>
        <v>0</v>
      </c>
      <c r="Y135" s="85">
        <f>COUNT(G135:U135)</f>
        <v>0</v>
      </c>
    </row>
    <row r="136" spans="1:25" x14ac:dyDescent="0.3">
      <c r="A136" s="18">
        <v>134</v>
      </c>
      <c r="B136" s="17" t="s">
        <v>424</v>
      </c>
      <c r="C136" s="18">
        <v>2010</v>
      </c>
      <c r="D136" s="18" t="s">
        <v>28</v>
      </c>
      <c r="E136" s="17" t="s">
        <v>35</v>
      </c>
      <c r="F136" s="17" t="s">
        <v>328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3">
        <f>IF(COUNT(G136:U136)&gt;2,LARGE(G136:U136,1)+LARGE(G136:U136,2),SUM(G136:U136))</f>
        <v>0</v>
      </c>
      <c r="X136" s="84">
        <f>IF(W136&gt;V136,W136,V136)</f>
        <v>0</v>
      </c>
      <c r="Y136" s="85">
        <f>COUNT(G136:U136)</f>
        <v>0</v>
      </c>
    </row>
    <row r="137" spans="1:25" x14ac:dyDescent="0.3">
      <c r="A137" s="18">
        <v>135</v>
      </c>
      <c r="B137" s="17" t="s">
        <v>425</v>
      </c>
      <c r="C137" s="18">
        <v>2010</v>
      </c>
      <c r="D137" s="18" t="s">
        <v>28</v>
      </c>
      <c r="E137" s="17" t="s">
        <v>35</v>
      </c>
      <c r="F137" s="17" t="s">
        <v>328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3">
        <f>IF(COUNT(G137:U137)&gt;2,LARGE(G137:U137,1)+LARGE(G137:U137,2),SUM(G137:U137))</f>
        <v>0</v>
      </c>
      <c r="X137" s="84">
        <f>IF(W137&gt;V137,W137,V137)</f>
        <v>0</v>
      </c>
      <c r="Y137" s="85">
        <f>COUNT(G137:U137)</f>
        <v>0</v>
      </c>
    </row>
    <row r="138" spans="1:25" x14ac:dyDescent="0.3">
      <c r="A138" s="18">
        <v>136</v>
      </c>
      <c r="B138" s="17" t="s">
        <v>263</v>
      </c>
      <c r="C138" s="18">
        <v>2008</v>
      </c>
      <c r="D138" s="18" t="s">
        <v>19</v>
      </c>
      <c r="E138" s="17" t="s">
        <v>20</v>
      </c>
      <c r="F138" s="17" t="s">
        <v>21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3">
        <f>IF(COUNT(G138:U138)&gt;2,LARGE(G138:U138,1)+LARGE(G138:U138,2),SUM(G138:U138))</f>
        <v>0</v>
      </c>
      <c r="X138" s="84">
        <f>IF(W138&gt;V138,W138,V138)</f>
        <v>0</v>
      </c>
      <c r="Y138" s="85">
        <f>COUNT(G138:U138)</f>
        <v>0</v>
      </c>
    </row>
    <row r="139" spans="1:25" x14ac:dyDescent="0.3">
      <c r="A139" s="18">
        <v>137</v>
      </c>
      <c r="B139" s="17" t="s">
        <v>426</v>
      </c>
      <c r="C139" s="18">
        <v>2010</v>
      </c>
      <c r="D139" s="18" t="s">
        <v>28</v>
      </c>
      <c r="E139" s="17" t="s">
        <v>35</v>
      </c>
      <c r="F139" s="17" t="s">
        <v>328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3">
        <f>IF(COUNT(G139:U139)&gt;2,LARGE(G139:U139,1)+LARGE(G139:U139,2),SUM(G139:U139))</f>
        <v>0</v>
      </c>
      <c r="X139" s="84">
        <f>IF(W139&gt;V139,W139,V139)</f>
        <v>0</v>
      </c>
      <c r="Y139" s="85">
        <f>COUNT(G139:U139)</f>
        <v>0</v>
      </c>
    </row>
    <row r="140" spans="1:25" x14ac:dyDescent="0.3">
      <c r="A140" s="18">
        <v>138</v>
      </c>
      <c r="B140" s="17" t="s">
        <v>495</v>
      </c>
      <c r="C140" s="18">
        <v>2013</v>
      </c>
      <c r="D140" s="18" t="s">
        <v>19</v>
      </c>
      <c r="E140" s="17" t="s">
        <v>20</v>
      </c>
      <c r="F140" s="17" t="s">
        <v>476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64">
        <v>0</v>
      </c>
      <c r="W140" s="83">
        <f>IF(COUNT(G140:U140)&gt;2,LARGE(G140:U140,1)+LARGE(G140:U140,2),SUM(G140:U140))</f>
        <v>0</v>
      </c>
      <c r="X140" s="84">
        <f>IF(W140&gt;V140,W140,V140)</f>
        <v>0</v>
      </c>
      <c r="Y140" s="85">
        <f>COUNT(G140:U140)</f>
        <v>0</v>
      </c>
    </row>
    <row r="141" spans="1:25" x14ac:dyDescent="0.3">
      <c r="A141" s="18">
        <v>139</v>
      </c>
      <c r="B141" s="17" t="s">
        <v>266</v>
      </c>
      <c r="C141" s="18">
        <v>2008</v>
      </c>
      <c r="D141" s="18" t="s">
        <v>115</v>
      </c>
      <c r="E141" s="17" t="s">
        <v>20</v>
      </c>
      <c r="F141" s="17" t="s">
        <v>109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64">
        <v>0</v>
      </c>
      <c r="W141" s="83">
        <f>IF(COUNT(G141:U141)&gt;2,LARGE(G141:U141,1)+LARGE(G141:U141,2),SUM(G141:U141))</f>
        <v>0</v>
      </c>
      <c r="X141" s="84">
        <f>IF(W141&gt;V141,W141,V141)</f>
        <v>0</v>
      </c>
      <c r="Y141" s="85">
        <f>COUNT(G141:U141)</f>
        <v>0</v>
      </c>
    </row>
    <row r="142" spans="1:25" x14ac:dyDescent="0.3">
      <c r="A142" s="18">
        <v>140</v>
      </c>
      <c r="B142" s="17" t="s">
        <v>501</v>
      </c>
      <c r="C142" s="18">
        <v>2012</v>
      </c>
      <c r="D142" s="18" t="s">
        <v>19</v>
      </c>
      <c r="E142" s="17" t="s">
        <v>20</v>
      </c>
      <c r="F142" s="17" t="s">
        <v>474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64">
        <v>0</v>
      </c>
      <c r="W142" s="83">
        <f>IF(COUNT(G142:U142)&gt;2,LARGE(G142:U142,1)+LARGE(G142:U142,2),SUM(G142:U142))</f>
        <v>0</v>
      </c>
      <c r="X142" s="84">
        <f>IF(W142&gt;V142,W142,V142)</f>
        <v>0</v>
      </c>
      <c r="Y142" s="85">
        <f>COUNT(G142:U142)</f>
        <v>0</v>
      </c>
    </row>
    <row r="143" spans="1:25" x14ac:dyDescent="0.3">
      <c r="A143" s="18">
        <v>141</v>
      </c>
      <c r="B143" s="17" t="s">
        <v>508</v>
      </c>
      <c r="C143" s="18">
        <v>2012</v>
      </c>
      <c r="D143" s="18" t="s">
        <v>19</v>
      </c>
      <c r="E143" s="17" t="s">
        <v>20</v>
      </c>
      <c r="F143" s="17" t="s">
        <v>474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3">
        <f>IF(COUNT(G143:U143)&gt;2,LARGE(G143:U143,1)+LARGE(G143:U143,2),SUM(G143:U143))</f>
        <v>0</v>
      </c>
      <c r="X143" s="84">
        <f>IF(W143&gt;V143,W143,V143)</f>
        <v>0</v>
      </c>
      <c r="Y143" s="85">
        <f>COUNT(G143:U143)</f>
        <v>0</v>
      </c>
    </row>
    <row r="144" spans="1:25" x14ac:dyDescent="0.3">
      <c r="A144" s="18">
        <v>142</v>
      </c>
      <c r="B144" s="17" t="s">
        <v>546</v>
      </c>
      <c r="C144" s="18">
        <v>2012</v>
      </c>
      <c r="D144" s="18" t="s">
        <v>19</v>
      </c>
      <c r="E144" s="17" t="s">
        <v>20</v>
      </c>
      <c r="F144" s="17" t="s">
        <v>547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64">
        <v>0</v>
      </c>
      <c r="W144" s="83">
        <f>IF(COUNT(G144:U144)&gt;2,LARGE(G144:U144,1)+LARGE(G144:U144,2),SUM(G144:U144))</f>
        <v>0</v>
      </c>
      <c r="X144" s="84">
        <f>IF(W144&gt;V144,W144,V144)</f>
        <v>0</v>
      </c>
      <c r="Y144" s="85">
        <f>COUNT(G144:U144)</f>
        <v>0</v>
      </c>
    </row>
    <row r="145" spans="1:25" x14ac:dyDescent="0.3">
      <c r="A145" s="18">
        <v>143</v>
      </c>
      <c r="B145" s="17" t="s">
        <v>558</v>
      </c>
      <c r="C145" s="18">
        <v>2011</v>
      </c>
      <c r="D145" s="18" t="s">
        <v>19</v>
      </c>
      <c r="E145" s="17" t="s">
        <v>20</v>
      </c>
      <c r="F145" s="17" t="s">
        <v>559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64">
        <v>0</v>
      </c>
      <c r="W145" s="83">
        <f>IF(COUNT(G145:U145)&gt;2,LARGE(G145:U145,1)+LARGE(G145:U145,2),SUM(G145:U145))</f>
        <v>0</v>
      </c>
      <c r="X145" s="84">
        <f>IF(W145&gt;V145,W145,V145)</f>
        <v>0</v>
      </c>
      <c r="Y145" s="85">
        <f>COUNT(G145:U145)</f>
        <v>0</v>
      </c>
    </row>
    <row r="146" spans="1:25" x14ac:dyDescent="0.3">
      <c r="A146" s="18">
        <v>144</v>
      </c>
      <c r="B146" s="17" t="s">
        <v>548</v>
      </c>
      <c r="C146" s="18">
        <v>2013</v>
      </c>
      <c r="D146" s="18" t="s">
        <v>19</v>
      </c>
      <c r="E146" s="17" t="s">
        <v>20</v>
      </c>
      <c r="F146" s="17" t="s">
        <v>540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64">
        <v>0</v>
      </c>
      <c r="W146" s="83">
        <f>IF(COUNT(G146:U146)&gt;2,LARGE(G146:U146,1)+LARGE(G146:U146,2),SUM(G146:U146))</f>
        <v>0</v>
      </c>
      <c r="X146" s="84">
        <f>IF(W146&gt;V146,W146,V146)</f>
        <v>0</v>
      </c>
      <c r="Y146" s="85">
        <f>COUNT(G146:U146)</f>
        <v>0</v>
      </c>
    </row>
    <row r="147" spans="1:25" x14ac:dyDescent="0.3">
      <c r="A147" s="18">
        <v>145</v>
      </c>
      <c r="B147" s="17" t="s">
        <v>326</v>
      </c>
      <c r="C147" s="18">
        <v>1978</v>
      </c>
      <c r="D147" s="18" t="s">
        <v>22</v>
      </c>
      <c r="E147" s="17" t="s">
        <v>35</v>
      </c>
      <c r="F147" s="17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64">
        <v>0</v>
      </c>
      <c r="W147" s="83">
        <f>IF(COUNT(G147:U147)&gt;2,LARGE(G147:U147,1)+LARGE(G147:U147,2),SUM(G147:U147))</f>
        <v>0</v>
      </c>
      <c r="X147" s="84">
        <f>IF(W147&gt;V147,W147,V147)</f>
        <v>0</v>
      </c>
      <c r="Y147" s="85">
        <f>COUNT(G147:U147)</f>
        <v>0</v>
      </c>
    </row>
    <row r="148" spans="1:25" x14ac:dyDescent="0.3">
      <c r="A148" s="18">
        <v>146</v>
      </c>
      <c r="B148" s="17" t="s">
        <v>111</v>
      </c>
      <c r="C148" s="18">
        <v>2007</v>
      </c>
      <c r="D148" s="18">
        <v>3</v>
      </c>
      <c r="E148" s="17" t="s">
        <v>20</v>
      </c>
      <c r="F148" s="17" t="s">
        <v>21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59">
        <v>0</v>
      </c>
      <c r="W148" s="83">
        <f>IF(COUNT(G148:U148)&gt;2,LARGE(G148:U148,1)+LARGE(G148:U148,2),SUM(G148:U148))</f>
        <v>0</v>
      </c>
      <c r="X148" s="84">
        <f>IF(W148&gt;V148,W148,V148)</f>
        <v>0</v>
      </c>
      <c r="Y148" s="85">
        <f>COUNT(G148:U148)</f>
        <v>0</v>
      </c>
    </row>
    <row r="149" spans="1:25" x14ac:dyDescent="0.3">
      <c r="A149" s="18">
        <v>147</v>
      </c>
      <c r="B149" s="17" t="s">
        <v>276</v>
      </c>
      <c r="C149" s="18">
        <v>1991</v>
      </c>
      <c r="D149" s="18">
        <v>1</v>
      </c>
      <c r="E149" s="17" t="s">
        <v>20</v>
      </c>
      <c r="F149" s="17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64">
        <v>0</v>
      </c>
      <c r="W149" s="83">
        <f>IF(COUNT(G149:U149)&gt;2,LARGE(G149:U149,1)+LARGE(G149:U149,2),SUM(G149:U149))</f>
        <v>0</v>
      </c>
      <c r="X149" s="84">
        <f>IF(W149&gt;V149,W149,V149)</f>
        <v>0</v>
      </c>
      <c r="Y149" s="85">
        <f>COUNT(G149:U149)</f>
        <v>0</v>
      </c>
    </row>
    <row r="150" spans="1:25" x14ac:dyDescent="0.3">
      <c r="A150" s="18">
        <v>148</v>
      </c>
      <c r="B150" s="17" t="s">
        <v>430</v>
      </c>
      <c r="C150" s="18">
        <v>1987</v>
      </c>
      <c r="D150" s="18">
        <v>1</v>
      </c>
      <c r="E150" s="17" t="s">
        <v>20</v>
      </c>
      <c r="F150" s="17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64">
        <v>0</v>
      </c>
      <c r="W150" s="83">
        <f>IF(COUNT(G150:U150)&gt;2,LARGE(G150:U150,1)+LARGE(G150:U150,2),SUM(G150:U150))</f>
        <v>0</v>
      </c>
      <c r="X150" s="84">
        <f>IF(W150&gt;V150,W150,V150)</f>
        <v>0</v>
      </c>
      <c r="Y150" s="85">
        <f>COUNT(G150:U150)</f>
        <v>0</v>
      </c>
    </row>
    <row r="151" spans="1:25" x14ac:dyDescent="0.3">
      <c r="A151" s="18">
        <v>149</v>
      </c>
      <c r="B151" s="17" t="s">
        <v>108</v>
      </c>
      <c r="C151" s="18">
        <v>2007</v>
      </c>
      <c r="D151" s="18">
        <v>1</v>
      </c>
      <c r="E151" s="17" t="s">
        <v>20</v>
      </c>
      <c r="F151" s="17" t="s">
        <v>109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3">
        <f>IF(COUNT(G151:U151)&gt;2,LARGE(G151:U151,1)+LARGE(G151:U151,2),SUM(G151:U151))</f>
        <v>0</v>
      </c>
      <c r="X151" s="84">
        <f>IF(W151&gt;V151,W151,V151)</f>
        <v>0</v>
      </c>
      <c r="Y151" s="85">
        <f>COUNT(G151:U151)</f>
        <v>0</v>
      </c>
    </row>
    <row r="152" spans="1:25" x14ac:dyDescent="0.3">
      <c r="A152" s="18">
        <v>150</v>
      </c>
      <c r="B152" s="17" t="s">
        <v>204</v>
      </c>
      <c r="C152" s="18">
        <v>2010</v>
      </c>
      <c r="D152" s="18" t="s">
        <v>19</v>
      </c>
      <c r="E152" s="17" t="s">
        <v>35</v>
      </c>
      <c r="F152" s="17" t="s">
        <v>36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64">
        <v>0</v>
      </c>
      <c r="W152" s="83">
        <f>IF(COUNT(G152:U152)&gt;2,LARGE(G152:U152,1)+LARGE(G152:U152,2),SUM(G152:U152))</f>
        <v>0</v>
      </c>
      <c r="X152" s="84">
        <f>IF(W152&gt;V152,W152,V152)</f>
        <v>0</v>
      </c>
      <c r="Y152" s="85">
        <f>COUNT(G152:U152)</f>
        <v>0</v>
      </c>
    </row>
    <row r="153" spans="1:25" x14ac:dyDescent="0.3">
      <c r="A153" s="18">
        <v>151</v>
      </c>
      <c r="B153" s="17" t="s">
        <v>466</v>
      </c>
      <c r="C153" s="18">
        <v>1971</v>
      </c>
      <c r="D153" s="18" t="s">
        <v>38</v>
      </c>
      <c r="E153" s="17" t="s">
        <v>35</v>
      </c>
      <c r="F153" s="17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64">
        <v>0</v>
      </c>
      <c r="W153" s="83">
        <f>IF(COUNT(G153:U153)&gt;2,LARGE(G153:U153,1)+LARGE(G153:U153,2),SUM(G153:U153))</f>
        <v>0</v>
      </c>
      <c r="X153" s="84">
        <f>IF(W153&gt;V153,W153,V153)</f>
        <v>0</v>
      </c>
      <c r="Y153" s="85">
        <f>COUNT(G153:U153)</f>
        <v>0</v>
      </c>
    </row>
    <row r="154" spans="1:25" x14ac:dyDescent="0.3">
      <c r="A154" s="18">
        <v>152</v>
      </c>
      <c r="B154" s="17" t="s">
        <v>467</v>
      </c>
      <c r="C154" s="18">
        <v>1997</v>
      </c>
      <c r="D154" s="18">
        <v>1</v>
      </c>
      <c r="E154" s="17" t="s">
        <v>20</v>
      </c>
      <c r="F154" s="17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64">
        <v>0</v>
      </c>
      <c r="W154" s="83">
        <f>IF(COUNT(G154:U154)&gt;2,LARGE(G154:U154,1)+LARGE(G154:U154,2),SUM(G154:U154))</f>
        <v>0</v>
      </c>
      <c r="X154" s="84">
        <f>IF(W154&gt;V154,W154,V154)</f>
        <v>0</v>
      </c>
      <c r="Y154" s="85">
        <f>COUNT(G154:U154)</f>
        <v>0</v>
      </c>
    </row>
    <row r="155" spans="1:25" x14ac:dyDescent="0.3">
      <c r="A155" s="18">
        <v>153</v>
      </c>
      <c r="B155" s="17" t="s">
        <v>114</v>
      </c>
      <c r="C155" s="18">
        <v>2006</v>
      </c>
      <c r="D155" s="18" t="s">
        <v>115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3">
        <f>IF(COUNT(G155:U155)&gt;2,LARGE(G155:U155,1)+LARGE(G155:U155,2),SUM(G155:U155))</f>
        <v>0</v>
      </c>
      <c r="X155" s="84">
        <f>IF(W155&gt;V155,W155,V155)</f>
        <v>0</v>
      </c>
      <c r="Y155" s="85">
        <f>COUNT(G155:U155)</f>
        <v>0</v>
      </c>
    </row>
    <row r="156" spans="1:25" x14ac:dyDescent="0.3">
      <c r="A156" s="18">
        <v>154</v>
      </c>
      <c r="B156" s="17" t="s">
        <v>194</v>
      </c>
      <c r="C156" s="18">
        <v>2008</v>
      </c>
      <c r="D156" s="18" t="s">
        <v>19</v>
      </c>
      <c r="E156" s="17" t="s">
        <v>35</v>
      </c>
      <c r="F156" s="17" t="s">
        <v>36</v>
      </c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64">
        <v>0</v>
      </c>
      <c r="W156" s="83">
        <f>IF(COUNT(G156:U156)&gt;2,LARGE(G156:U156,1)+LARGE(G156:U156,2),SUM(G156:U156))</f>
        <v>0</v>
      </c>
      <c r="X156" s="84">
        <f>IF(W156&gt;V156,W156,V156)</f>
        <v>0</v>
      </c>
      <c r="Y156" s="85">
        <f>COUNT(G156:U156)</f>
        <v>0</v>
      </c>
    </row>
    <row r="157" spans="1:25" x14ac:dyDescent="0.3">
      <c r="A157" s="18">
        <v>155</v>
      </c>
      <c r="B157" s="17" t="s">
        <v>338</v>
      </c>
      <c r="C157" s="18">
        <v>2006</v>
      </c>
      <c r="D157" s="18" t="s">
        <v>19</v>
      </c>
      <c r="E157" s="17" t="s">
        <v>20</v>
      </c>
      <c r="F157" s="17" t="s">
        <v>141</v>
      </c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64">
        <v>0</v>
      </c>
      <c r="W157" s="83">
        <f>IF(COUNT(G157:U157)&gt;2,LARGE(G157:U157,1)+LARGE(G157:U157,2),SUM(G157:U157))</f>
        <v>0</v>
      </c>
      <c r="X157" s="84">
        <f>IF(W157&gt;V157,W157,V157)</f>
        <v>0</v>
      </c>
      <c r="Y157" s="85">
        <f>COUNT(G157:U157)</f>
        <v>0</v>
      </c>
    </row>
    <row r="158" spans="1:25" x14ac:dyDescent="0.3">
      <c r="A158" s="18">
        <v>156</v>
      </c>
      <c r="B158" s="17" t="s">
        <v>330</v>
      </c>
      <c r="C158" s="18">
        <v>2007</v>
      </c>
      <c r="D158" s="18" t="s">
        <v>115</v>
      </c>
      <c r="E158" s="17" t="s">
        <v>20</v>
      </c>
      <c r="F158" s="17" t="s">
        <v>21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64">
        <v>0</v>
      </c>
      <c r="W158" s="83">
        <f>IF(COUNT(G158:U158)&gt;2,LARGE(G158:U158,1)+LARGE(G158:U158,2),SUM(G158:U158))</f>
        <v>0</v>
      </c>
      <c r="X158" s="84">
        <f>IF(W158&gt;V158,W158,V158)</f>
        <v>0</v>
      </c>
      <c r="Y158" s="85">
        <f>COUNT(G158:U158)</f>
        <v>0</v>
      </c>
    </row>
    <row r="159" spans="1:25" x14ac:dyDescent="0.3">
      <c r="A159" s="18">
        <v>157</v>
      </c>
      <c r="B159" s="17" t="s">
        <v>510</v>
      </c>
      <c r="C159" s="18">
        <v>2010</v>
      </c>
      <c r="D159" s="18" t="s">
        <v>19</v>
      </c>
      <c r="E159" s="17" t="s">
        <v>20</v>
      </c>
      <c r="F159" s="17" t="s">
        <v>21</v>
      </c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64">
        <v>0</v>
      </c>
      <c r="W159" s="83">
        <f>IF(COUNT(G159:U159)&gt;2,LARGE(G159:U159,1)+LARGE(G159:U159,2),SUM(G159:U159))</f>
        <v>0</v>
      </c>
      <c r="X159" s="84">
        <f>IF(W159&gt;V159,W159,V159)</f>
        <v>0</v>
      </c>
      <c r="Y159" s="85">
        <f>COUNT(G159:U159)</f>
        <v>0</v>
      </c>
    </row>
    <row r="160" spans="1:25" x14ac:dyDescent="0.3">
      <c r="A160" s="18">
        <v>158</v>
      </c>
      <c r="B160" s="17" t="s">
        <v>200</v>
      </c>
      <c r="C160" s="18">
        <v>2006</v>
      </c>
      <c r="D160" s="18" t="s">
        <v>28</v>
      </c>
      <c r="E160" s="17" t="s">
        <v>35</v>
      </c>
      <c r="F160" s="17" t="s">
        <v>36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64">
        <v>0</v>
      </c>
      <c r="W160" s="83">
        <f>IF(COUNT(G160:U160)&gt;2,LARGE(G160:U160,1)+LARGE(G160:U160,2),SUM(G160:U160))</f>
        <v>0</v>
      </c>
      <c r="X160" s="84">
        <f>IF(W160&gt;V160,W160,V160)</f>
        <v>0</v>
      </c>
      <c r="Y160" s="85">
        <f>COUNT(G160:U160)</f>
        <v>0</v>
      </c>
    </row>
    <row r="161" spans="1:25" x14ac:dyDescent="0.3">
      <c r="A161" s="18">
        <v>159</v>
      </c>
      <c r="B161" s="17" t="s">
        <v>203</v>
      </c>
      <c r="C161" s="18">
        <v>2007</v>
      </c>
      <c r="D161" s="18" t="s">
        <v>28</v>
      </c>
      <c r="E161" s="17" t="s">
        <v>35</v>
      </c>
      <c r="F161" s="17" t="s">
        <v>36</v>
      </c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64">
        <v>0</v>
      </c>
      <c r="W161" s="83">
        <f>IF(COUNT(G161:U161)&gt;2,LARGE(G161:U161,1)+LARGE(G161:U161,2),SUM(G161:U161))</f>
        <v>0</v>
      </c>
      <c r="X161" s="84">
        <f>IF(W161&gt;V161,W161,V161)</f>
        <v>0</v>
      </c>
      <c r="Y161" s="85">
        <f>COUNT(G161:U161)</f>
        <v>0</v>
      </c>
    </row>
    <row r="162" spans="1:25" x14ac:dyDescent="0.3">
      <c r="A162" s="18">
        <v>160</v>
      </c>
      <c r="B162" s="17" t="s">
        <v>455</v>
      </c>
      <c r="C162" s="18">
        <v>2007</v>
      </c>
      <c r="D162" s="18" t="s">
        <v>19</v>
      </c>
      <c r="E162" s="17" t="s">
        <v>35</v>
      </c>
      <c r="F162" s="17" t="s">
        <v>157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64">
        <v>0</v>
      </c>
      <c r="W162" s="83">
        <f>IF(COUNT(G162:U162)&gt;2,LARGE(G162:U162,1)+LARGE(G162:U162,2),SUM(G162:U162))</f>
        <v>0</v>
      </c>
      <c r="X162" s="84">
        <f>IF(W162&gt;V162,W162,V162)</f>
        <v>0</v>
      </c>
      <c r="Y162" s="85">
        <f>COUNT(G162:U162)</f>
        <v>0</v>
      </c>
    </row>
    <row r="163" spans="1:25" x14ac:dyDescent="0.3">
      <c r="A163" s="18">
        <v>161</v>
      </c>
      <c r="B163" s="17" t="s">
        <v>456</v>
      </c>
      <c r="C163" s="18">
        <v>2007</v>
      </c>
      <c r="D163" s="18" t="s">
        <v>19</v>
      </c>
      <c r="E163" s="17" t="s">
        <v>35</v>
      </c>
      <c r="F163" s="17" t="s">
        <v>157</v>
      </c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64">
        <v>0</v>
      </c>
      <c r="W163" s="83">
        <f>IF(COUNT(G163:U163)&gt;2,LARGE(G163:U163,1)+LARGE(G163:U163,2),SUM(G163:U163))</f>
        <v>0</v>
      </c>
      <c r="X163" s="84">
        <f>IF(W163&gt;V163,W163,V163)</f>
        <v>0</v>
      </c>
      <c r="Y163" s="85">
        <f>COUNT(G163:U163)</f>
        <v>0</v>
      </c>
    </row>
    <row r="164" spans="1:25" x14ac:dyDescent="0.3">
      <c r="A164" s="18">
        <v>162</v>
      </c>
      <c r="B164" s="17" t="s">
        <v>460</v>
      </c>
      <c r="C164" s="18">
        <v>2007</v>
      </c>
      <c r="D164" s="18" t="s">
        <v>28</v>
      </c>
      <c r="E164" s="17" t="s">
        <v>20</v>
      </c>
      <c r="F164" s="17" t="s">
        <v>21</v>
      </c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64">
        <v>0</v>
      </c>
      <c r="W164" s="83">
        <f>IF(COUNT(G164:U164)&gt;2,LARGE(G164:U164,1)+LARGE(G164:U164,2),SUM(G164:U164))</f>
        <v>0</v>
      </c>
      <c r="X164" s="84">
        <f>IF(W164&gt;V164,W164,V164)</f>
        <v>0</v>
      </c>
      <c r="Y164" s="85">
        <f>COUNT(G164:U164)</f>
        <v>0</v>
      </c>
    </row>
    <row r="165" spans="1:25" x14ac:dyDescent="0.3">
      <c r="A165" s="18">
        <v>163</v>
      </c>
      <c r="B165" s="17" t="s">
        <v>70</v>
      </c>
      <c r="C165" s="18">
        <v>1986</v>
      </c>
      <c r="D165" s="18">
        <v>2</v>
      </c>
      <c r="E165" s="17" t="s">
        <v>20</v>
      </c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3">
        <f>IF(COUNT(G165:U165)&gt;2,LARGE(G165:U165,1)+LARGE(G165:U165,2),SUM(G165:U165))</f>
        <v>0</v>
      </c>
      <c r="X165" s="84">
        <f>IF(W165&gt;V165,W165,V165)</f>
        <v>0</v>
      </c>
      <c r="Y165" s="85">
        <f>COUNT(G165:U165)</f>
        <v>0</v>
      </c>
    </row>
    <row r="166" spans="1:25" x14ac:dyDescent="0.3">
      <c r="A166" s="18">
        <v>164</v>
      </c>
      <c r="B166" s="17" t="s">
        <v>264</v>
      </c>
      <c r="C166" s="18">
        <v>2009</v>
      </c>
      <c r="D166" s="18" t="s">
        <v>28</v>
      </c>
      <c r="E166" s="17" t="s">
        <v>20</v>
      </c>
      <c r="F166" s="17" t="s">
        <v>109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64">
        <v>0</v>
      </c>
      <c r="W166" s="83">
        <f>IF(COUNT(G166:U166)&gt;2,LARGE(G166:U166,1)+LARGE(G166:U166,2),SUM(G166:U166))</f>
        <v>0</v>
      </c>
      <c r="X166" s="84">
        <f>IF(W166&gt;V166,W166,V166)</f>
        <v>0</v>
      </c>
      <c r="Y166" s="85">
        <f>COUNT(G166:U166)</f>
        <v>0</v>
      </c>
    </row>
    <row r="167" spans="1:25" x14ac:dyDescent="0.3">
      <c r="A167" s="18">
        <v>165</v>
      </c>
      <c r="B167" s="17" t="s">
        <v>329</v>
      </c>
      <c r="C167" s="18">
        <v>2007</v>
      </c>
      <c r="D167" s="18" t="s">
        <v>115</v>
      </c>
      <c r="E167" s="21" t="s">
        <v>20</v>
      </c>
      <c r="F167" s="17" t="s">
        <v>21</v>
      </c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64">
        <v>0</v>
      </c>
      <c r="W167" s="83">
        <f>IF(COUNT(G167:U167)&gt;2,LARGE(G167:U167,1)+LARGE(G167:U167,2),SUM(G167:U167))</f>
        <v>0</v>
      </c>
      <c r="X167" s="84">
        <f>IF(W167&gt;V167,W167,V167)</f>
        <v>0</v>
      </c>
      <c r="Y167" s="85">
        <f>COUNT(G167:U167)</f>
        <v>0</v>
      </c>
    </row>
    <row r="168" spans="1:25" x14ac:dyDescent="0.3">
      <c r="A168" s="18">
        <v>166</v>
      </c>
      <c r="B168" s="17" t="s">
        <v>516</v>
      </c>
      <c r="C168" s="18">
        <v>2009</v>
      </c>
      <c r="D168" s="18" t="s">
        <v>19</v>
      </c>
      <c r="E168" s="17" t="s">
        <v>20</v>
      </c>
      <c r="F168" s="17" t="s">
        <v>517</v>
      </c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64">
        <v>0</v>
      </c>
      <c r="W168" s="83">
        <f>IF(COUNT(G168:U168)&gt;2,LARGE(G168:U168,1)+LARGE(G168:U168,2),SUM(G168:U168))</f>
        <v>0</v>
      </c>
      <c r="X168" s="84">
        <f>IF(W168&gt;V168,W168,V168)</f>
        <v>0</v>
      </c>
      <c r="Y168" s="85">
        <f>COUNT(G168:U168)</f>
        <v>0</v>
      </c>
    </row>
    <row r="169" spans="1:25" x14ac:dyDescent="0.3">
      <c r="A169" s="18">
        <v>167</v>
      </c>
      <c r="B169" s="17" t="s">
        <v>91</v>
      </c>
      <c r="C169" s="18">
        <v>2002</v>
      </c>
      <c r="D169" s="18">
        <v>1</v>
      </c>
      <c r="E169" s="17" t="s">
        <v>35</v>
      </c>
      <c r="F169" s="17" t="s">
        <v>36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3">
        <f>IF(COUNT(G169:U169)&gt;2,LARGE(G169:U169,1)+LARGE(G169:U169,2),SUM(G169:U169))</f>
        <v>0</v>
      </c>
      <c r="X169" s="84">
        <f>IF(W169&gt;V169,W169,V169)</f>
        <v>0</v>
      </c>
      <c r="Y169" s="85">
        <f>COUNT(G169:U169)</f>
        <v>0</v>
      </c>
    </row>
    <row r="170" spans="1:25" x14ac:dyDescent="0.3">
      <c r="A170" s="18">
        <v>168</v>
      </c>
      <c r="B170" s="17" t="s">
        <v>167</v>
      </c>
      <c r="C170" s="18">
        <v>2006</v>
      </c>
      <c r="D170" s="18" t="s">
        <v>28</v>
      </c>
      <c r="E170" s="17" t="s">
        <v>20</v>
      </c>
      <c r="F170" s="17" t="s">
        <v>21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3">
        <f>IF(COUNT(G170:U170)&gt;2,LARGE(G170:U170,1)+LARGE(G170:U170,2),SUM(G170:U170))</f>
        <v>0</v>
      </c>
      <c r="X170" s="84">
        <f>IF(W170&gt;V170,W170,V170)</f>
        <v>0</v>
      </c>
      <c r="Y170" s="85">
        <f>COUNT(G170:U170)</f>
        <v>0</v>
      </c>
    </row>
    <row r="171" spans="1:25" x14ac:dyDescent="0.3">
      <c r="A171" s="18">
        <v>169</v>
      </c>
      <c r="B171" s="17" t="s">
        <v>107</v>
      </c>
      <c r="C171" s="18">
        <v>2006</v>
      </c>
      <c r="D171" s="18" t="s">
        <v>28</v>
      </c>
      <c r="E171" s="17" t="s">
        <v>20</v>
      </c>
      <c r="F171" s="17" t="s">
        <v>21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3">
        <f>IF(COUNT(G171:U171)&gt;2,LARGE(G171:U171,1)+LARGE(G171:U171,2),SUM(G171:U171))</f>
        <v>0</v>
      </c>
      <c r="X171" s="84">
        <f>IF(W171&gt;V171,W171,V171)</f>
        <v>0</v>
      </c>
      <c r="Y171" s="85">
        <f>COUNT(G171:U171)</f>
        <v>0</v>
      </c>
    </row>
    <row r="172" spans="1:25" x14ac:dyDescent="0.3">
      <c r="A172" s="18">
        <v>170</v>
      </c>
      <c r="B172" s="17" t="s">
        <v>69</v>
      </c>
      <c r="C172" s="18">
        <v>2003</v>
      </c>
      <c r="D172" s="18">
        <v>3</v>
      </c>
      <c r="E172" s="17" t="s">
        <v>20</v>
      </c>
      <c r="F172" s="17" t="s">
        <v>21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3">
        <f>IF(COUNT(G172:U172)&gt;2,LARGE(G172:U172,1)+LARGE(G172:U172,2),SUM(G172:U172))</f>
        <v>0</v>
      </c>
      <c r="X172" s="84">
        <f>IF(W172&gt;V172,W172,V172)</f>
        <v>0</v>
      </c>
      <c r="Y172" s="85">
        <f>COUNT(G172:U172)</f>
        <v>0</v>
      </c>
    </row>
    <row r="173" spans="1:25" x14ac:dyDescent="0.3">
      <c r="A173" s="18">
        <v>171</v>
      </c>
      <c r="B173" s="17" t="s">
        <v>282</v>
      </c>
      <c r="C173" s="18">
        <v>1990</v>
      </c>
      <c r="D173" s="18" t="s">
        <v>22</v>
      </c>
      <c r="E173" s="17" t="s">
        <v>20</v>
      </c>
      <c r="F173" s="17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>IF(COUNT(G173:U173)&gt;2,LARGE(G173:U173,1)+LARGE(G173:U173,2),SUM(G173:U173))</f>
        <v>0</v>
      </c>
      <c r="X173" s="84">
        <f>IF(W173&gt;V173,W173,V173)</f>
        <v>0</v>
      </c>
      <c r="Y173" s="85">
        <f>COUNT(G173:U173)</f>
        <v>0</v>
      </c>
    </row>
    <row r="174" spans="1:25" x14ac:dyDescent="0.3">
      <c r="A174" s="18">
        <v>172</v>
      </c>
      <c r="B174" s="17" t="s">
        <v>423</v>
      </c>
      <c r="C174" s="18">
        <v>2002</v>
      </c>
      <c r="D174" s="18">
        <v>3</v>
      </c>
      <c r="E174" s="17" t="s">
        <v>20</v>
      </c>
      <c r="F174" s="17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>IF(COUNT(G174:U174)&gt;2,LARGE(G174:U174,1)+LARGE(G174:U174,2),SUM(G174:U174))</f>
        <v>0</v>
      </c>
      <c r="X174" s="84">
        <f>IF(W174&gt;V174,W174,V174)</f>
        <v>0</v>
      </c>
      <c r="Y174" s="85">
        <f>COUNT(G174:U174)</f>
        <v>0</v>
      </c>
    </row>
    <row r="175" spans="1:25" x14ac:dyDescent="0.3">
      <c r="A175" s="18">
        <v>173</v>
      </c>
      <c r="B175" s="17" t="s">
        <v>119</v>
      </c>
      <c r="C175" s="18">
        <v>2005</v>
      </c>
      <c r="D175" s="18" t="s">
        <v>30</v>
      </c>
      <c r="E175" s="17" t="s">
        <v>20</v>
      </c>
      <c r="F175" s="17" t="s">
        <v>21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59">
        <v>0</v>
      </c>
      <c r="W175" s="83">
        <f>IF(COUNT(G175:U175)&gt;2,LARGE(G175:U175,1)+LARGE(G175:U175,2),SUM(G175:U175))</f>
        <v>0</v>
      </c>
      <c r="X175" s="84">
        <f>IF(W175&gt;V175,W175,V175)</f>
        <v>0</v>
      </c>
      <c r="Y175" s="85">
        <f>COUNT(G175:U175)</f>
        <v>0</v>
      </c>
    </row>
    <row r="176" spans="1:25" x14ac:dyDescent="0.3">
      <c r="A176" s="18">
        <v>174</v>
      </c>
      <c r="B176" s="17" t="s">
        <v>190</v>
      </c>
      <c r="C176" s="18">
        <v>2006</v>
      </c>
      <c r="D176" s="18" t="s">
        <v>28</v>
      </c>
      <c r="E176" s="17" t="s">
        <v>20</v>
      </c>
      <c r="F176" s="17" t="s">
        <v>21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>IF(COUNT(G176:U176)&gt;2,LARGE(G176:U176,1)+LARGE(G176:U176,2),SUM(G176:U176))</f>
        <v>0</v>
      </c>
      <c r="X176" s="84">
        <f>IF(W176&gt;V176,W176,V176)</f>
        <v>0</v>
      </c>
      <c r="Y176" s="85">
        <f>COUNT(G176:U176)</f>
        <v>0</v>
      </c>
    </row>
    <row r="177" spans="1:25" x14ac:dyDescent="0.3">
      <c r="A177" s="18">
        <v>175</v>
      </c>
      <c r="B177" s="17" t="s">
        <v>199</v>
      </c>
      <c r="C177" s="18">
        <v>2008</v>
      </c>
      <c r="D177" s="18" t="s">
        <v>19</v>
      </c>
      <c r="E177" s="17" t="s">
        <v>35</v>
      </c>
      <c r="F177" s="17" t="s">
        <v>36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3">
        <f>IF(COUNT(G177:U177)&gt;2,LARGE(G177:U177,1)+LARGE(G177:U177,2),SUM(G177:U177))</f>
        <v>0</v>
      </c>
      <c r="X177" s="84">
        <f>IF(W177&gt;V177,W177,V177)</f>
        <v>0</v>
      </c>
      <c r="Y177" s="85">
        <f>COUNT(G177:U177)</f>
        <v>0</v>
      </c>
    </row>
    <row r="178" spans="1:25" x14ac:dyDescent="0.3">
      <c r="A178" s="18">
        <v>176</v>
      </c>
      <c r="B178" s="17" t="s">
        <v>262</v>
      </c>
      <c r="C178" s="18">
        <v>2009</v>
      </c>
      <c r="D178" s="18" t="s">
        <v>19</v>
      </c>
      <c r="E178" s="17" t="s">
        <v>20</v>
      </c>
      <c r="F178" s="17" t="s">
        <v>109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3">
        <f>IF(COUNT(G178:U178)&gt;2,LARGE(G178:U178,1)+LARGE(G178:U178,2),SUM(G178:U178))</f>
        <v>0</v>
      </c>
      <c r="X178" s="84">
        <f>IF(W178&gt;V178,W178,V178)</f>
        <v>0</v>
      </c>
      <c r="Y178" s="85">
        <f>COUNT(G178:U178)</f>
        <v>0</v>
      </c>
    </row>
    <row r="179" spans="1:25" x14ac:dyDescent="0.3">
      <c r="A179" s="18">
        <v>177</v>
      </c>
      <c r="B179" s="17" t="s">
        <v>93</v>
      </c>
      <c r="C179" s="18">
        <v>2004</v>
      </c>
      <c r="D179" s="18" t="s">
        <v>28</v>
      </c>
      <c r="E179" s="17" t="s">
        <v>20</v>
      </c>
      <c r="F179" s="17" t="s">
        <v>21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59">
        <v>0</v>
      </c>
      <c r="W179" s="83">
        <f>IF(COUNT(G179:U179)&gt;2,LARGE(G179:U179,1)+LARGE(G179:U179,2),SUM(G179:U179))</f>
        <v>0</v>
      </c>
      <c r="X179" s="84">
        <f>IF(W179&gt;V179,W179,V179)</f>
        <v>0</v>
      </c>
      <c r="Y179" s="85">
        <f>COUNT(G179:U179)</f>
        <v>0</v>
      </c>
    </row>
    <row r="180" spans="1:25" x14ac:dyDescent="0.3">
      <c r="A180" s="18">
        <v>178</v>
      </c>
      <c r="B180" s="17" t="s">
        <v>57</v>
      </c>
      <c r="C180" s="18">
        <v>2003</v>
      </c>
      <c r="D180" s="18" t="s">
        <v>22</v>
      </c>
      <c r="E180" s="17" t="s">
        <v>35</v>
      </c>
      <c r="F180" s="17" t="s">
        <v>36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59">
        <v>0</v>
      </c>
      <c r="W180" s="83">
        <f>IF(COUNT(G180:U180)&gt;2,LARGE(G180:U180,1)+LARGE(G180:U180,2),SUM(G180:U180))</f>
        <v>0</v>
      </c>
      <c r="X180" s="84">
        <f>IF(W180&gt;V180,W180,V180)</f>
        <v>0</v>
      </c>
      <c r="Y180" s="85">
        <f>COUNT(G180:U180)</f>
        <v>0</v>
      </c>
    </row>
    <row r="181" spans="1:25" x14ac:dyDescent="0.3">
      <c r="A181" s="18">
        <v>179</v>
      </c>
      <c r="B181" s="17" t="s">
        <v>280</v>
      </c>
      <c r="C181" s="18">
        <v>1979</v>
      </c>
      <c r="D181" s="18">
        <v>1</v>
      </c>
      <c r="E181" s="17" t="s">
        <v>20</v>
      </c>
      <c r="F181" s="17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>IF(COUNT(G181:U181)&gt;2,LARGE(G181:U181,1)+LARGE(G181:U181,2),SUM(G181:U181))</f>
        <v>0</v>
      </c>
      <c r="X181" s="84">
        <f>IF(W181&gt;V181,W181,V181)</f>
        <v>0</v>
      </c>
      <c r="Y181" s="85">
        <f>COUNT(G181:U181)</f>
        <v>0</v>
      </c>
    </row>
    <row r="182" spans="1:25" x14ac:dyDescent="0.3">
      <c r="A182" s="18">
        <v>180</v>
      </c>
      <c r="B182" s="17" t="s">
        <v>94</v>
      </c>
      <c r="C182" s="18">
        <v>2001</v>
      </c>
      <c r="D182" s="18" t="s">
        <v>30</v>
      </c>
      <c r="E182" s="17" t="s">
        <v>20</v>
      </c>
      <c r="F182" s="17" t="s">
        <v>21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59">
        <v>0</v>
      </c>
      <c r="W182" s="83">
        <f>IF(COUNT(G182:U182)&gt;2,LARGE(G182:U182,1)+LARGE(G182:U182,2),SUM(G182:U182))</f>
        <v>0</v>
      </c>
      <c r="X182" s="84">
        <f>IF(W182&gt;V182,W182,V182)</f>
        <v>0</v>
      </c>
      <c r="Y182" s="85">
        <f>COUNT(G182:U182)</f>
        <v>0</v>
      </c>
    </row>
    <row r="183" spans="1:25" x14ac:dyDescent="0.3">
      <c r="A183" s="18">
        <v>181</v>
      </c>
      <c r="B183" s="17" t="s">
        <v>75</v>
      </c>
      <c r="C183" s="18">
        <v>2003</v>
      </c>
      <c r="D183" s="18">
        <v>3</v>
      </c>
      <c r="E183" s="17" t="s">
        <v>20</v>
      </c>
      <c r="F183" s="17" t="s">
        <v>76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59">
        <v>0</v>
      </c>
      <c r="W183" s="83">
        <f>IF(COUNT(G183:U183)&gt;2,LARGE(G183:U183,1)+LARGE(G183:U183,2),SUM(G183:U183))</f>
        <v>0</v>
      </c>
      <c r="X183" s="84">
        <f>IF(W183&gt;V183,W183,V183)</f>
        <v>0</v>
      </c>
      <c r="Y183" s="85">
        <f>COUNT(G183:U183)</f>
        <v>0</v>
      </c>
    </row>
    <row r="184" spans="1:25" x14ac:dyDescent="0.3">
      <c r="A184" s="18">
        <v>182</v>
      </c>
      <c r="B184" s="17" t="s">
        <v>325</v>
      </c>
      <c r="C184" s="18">
        <v>1969</v>
      </c>
      <c r="D184" s="18" t="s">
        <v>22</v>
      </c>
      <c r="E184" s="17" t="s">
        <v>35</v>
      </c>
      <c r="F184" s="17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>IF(COUNT(G184:U184)&gt;2,LARGE(G184:U184,1)+LARGE(G184:U184,2),SUM(G184:U184))</f>
        <v>0</v>
      </c>
      <c r="X184" s="84">
        <f>IF(W184&gt;V184,W184,V184)</f>
        <v>0</v>
      </c>
      <c r="Y184" s="85">
        <f>COUNT(G184:U184)</f>
        <v>0</v>
      </c>
    </row>
    <row r="185" spans="1:25" x14ac:dyDescent="0.3">
      <c r="A185" s="18">
        <v>183</v>
      </c>
      <c r="B185" s="17" t="s">
        <v>67</v>
      </c>
      <c r="C185" s="18">
        <v>1996</v>
      </c>
      <c r="D185" s="18">
        <v>2</v>
      </c>
      <c r="E185" s="17" t="s">
        <v>20</v>
      </c>
      <c r="F185" s="17" t="s">
        <v>33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59">
        <v>0</v>
      </c>
      <c r="W185" s="83">
        <f>IF(COUNT(G185:U185)&gt;2,LARGE(G185:U185,1)+LARGE(G185:U185,2),SUM(G185:U185))</f>
        <v>0</v>
      </c>
      <c r="X185" s="84">
        <f>IF(W185&gt;V185,W185,V185)</f>
        <v>0</v>
      </c>
      <c r="Y185" s="85">
        <f>COUNT(G185:U185)</f>
        <v>0</v>
      </c>
    </row>
    <row r="186" spans="1:25" x14ac:dyDescent="0.3">
      <c r="A186" s="18">
        <v>184</v>
      </c>
      <c r="B186" s="17" t="s">
        <v>153</v>
      </c>
      <c r="C186" s="18">
        <v>2004</v>
      </c>
      <c r="D186" s="18" t="s">
        <v>30</v>
      </c>
      <c r="E186" s="17" t="s">
        <v>35</v>
      </c>
      <c r="F186" s="17" t="s">
        <v>36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59">
        <v>0</v>
      </c>
      <c r="W186" s="83">
        <f>IF(COUNT(G186:U186)&gt;2,LARGE(G186:U186,1)+LARGE(G186:U186,2),SUM(G186:U186))</f>
        <v>0</v>
      </c>
      <c r="X186" s="84">
        <f>IF(W186&gt;V186,W186,V186)</f>
        <v>0</v>
      </c>
      <c r="Y186" s="85">
        <f>COUNT(G186:U186)</f>
        <v>0</v>
      </c>
    </row>
    <row r="187" spans="1:25" x14ac:dyDescent="0.3">
      <c r="A187" s="18">
        <v>185</v>
      </c>
      <c r="B187" s="17" t="s">
        <v>362</v>
      </c>
      <c r="C187" s="18">
        <v>2004</v>
      </c>
      <c r="D187" s="18" t="s">
        <v>30</v>
      </c>
      <c r="E187" s="17" t="s">
        <v>35</v>
      </c>
      <c r="F187" s="17" t="s">
        <v>157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>IF(COUNT(G187:U187)&gt;2,LARGE(G187:U187,1)+LARGE(G187:U187,2),SUM(G187:U187))</f>
        <v>0</v>
      </c>
      <c r="X187" s="84">
        <f>IF(W187&gt;V187,W187,V187)</f>
        <v>0</v>
      </c>
      <c r="Y187" s="85">
        <f>COUNT(G187:U187)</f>
        <v>0</v>
      </c>
    </row>
    <row r="188" spans="1:25" x14ac:dyDescent="0.3">
      <c r="A188" s="18">
        <v>186</v>
      </c>
      <c r="B188" s="21" t="s">
        <v>393</v>
      </c>
      <c r="C188" s="18">
        <v>1990</v>
      </c>
      <c r="D188" s="18" t="s">
        <v>19</v>
      </c>
      <c r="E188" s="17" t="s">
        <v>20</v>
      </c>
      <c r="F188" s="17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>IF(COUNT(G188:U188)&gt;2,LARGE(G188:U188,1)+LARGE(G188:U188,2),SUM(G188:U188))</f>
        <v>0</v>
      </c>
      <c r="X188" s="84">
        <f>IF(W188&gt;V188,W188,V188)</f>
        <v>0</v>
      </c>
      <c r="Y188" s="85">
        <f>COUNT(G188:U188)</f>
        <v>0</v>
      </c>
    </row>
    <row r="189" spans="1:25" x14ac:dyDescent="0.3">
      <c r="A189" s="18">
        <v>187</v>
      </c>
      <c r="B189" s="17" t="s">
        <v>394</v>
      </c>
      <c r="C189" s="18">
        <v>1986</v>
      </c>
      <c r="D189" s="18" t="s">
        <v>19</v>
      </c>
      <c r="E189" s="17" t="s">
        <v>20</v>
      </c>
      <c r="F189" s="17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>IF(COUNT(G189:U189)&gt;2,LARGE(G189:U189,1)+LARGE(G189:U189,2),SUM(G189:U189))</f>
        <v>0</v>
      </c>
      <c r="X189" s="84">
        <f>IF(W189&gt;V189,W189,V189)</f>
        <v>0</v>
      </c>
      <c r="Y189" s="85">
        <f>COUNT(G189:U189)</f>
        <v>0</v>
      </c>
    </row>
    <row r="190" spans="1:25" x14ac:dyDescent="0.3">
      <c r="A190" s="18">
        <v>188</v>
      </c>
      <c r="B190" s="17" t="s">
        <v>396</v>
      </c>
      <c r="C190" s="18">
        <v>2002</v>
      </c>
      <c r="D190" s="18" t="s">
        <v>19</v>
      </c>
      <c r="E190" s="17" t="s">
        <v>20</v>
      </c>
      <c r="F190" s="17" t="s">
        <v>21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>IF(COUNT(G190:U190)&gt;2,LARGE(G190:U190,1)+LARGE(G190:U190,2),SUM(G190:U190))</f>
        <v>0</v>
      </c>
      <c r="X190" s="84">
        <f>IF(W190&gt;V190,W190,V190)</f>
        <v>0</v>
      </c>
      <c r="Y190" s="85">
        <f>COUNT(G190:U190)</f>
        <v>0</v>
      </c>
    </row>
    <row r="191" spans="1:25" x14ac:dyDescent="0.3">
      <c r="A191" s="18">
        <v>189</v>
      </c>
      <c r="B191" s="17" t="s">
        <v>397</v>
      </c>
      <c r="C191" s="18">
        <v>1997</v>
      </c>
      <c r="D191" s="18" t="s">
        <v>19</v>
      </c>
      <c r="E191" s="17" t="s">
        <v>20</v>
      </c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>IF(COUNT(G191:U191)&gt;2,LARGE(G191:U191,1)+LARGE(G191:U191,2),SUM(G191:U191))</f>
        <v>0</v>
      </c>
      <c r="X191" s="84">
        <f>IF(W191&gt;V191,W191,V191)</f>
        <v>0</v>
      </c>
      <c r="Y191" s="85">
        <f>COUNT(G191:U191)</f>
        <v>0</v>
      </c>
    </row>
    <row r="192" spans="1:25" x14ac:dyDescent="0.3">
      <c r="A192" s="18">
        <v>190</v>
      </c>
      <c r="B192" s="17" t="s">
        <v>143</v>
      </c>
      <c r="C192" s="18">
        <v>2005</v>
      </c>
      <c r="D192" s="18" t="s">
        <v>28</v>
      </c>
      <c r="E192" s="17" t="s">
        <v>35</v>
      </c>
      <c r="F192" s="17" t="s">
        <v>36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59">
        <v>0</v>
      </c>
      <c r="W192" s="83">
        <f>IF(COUNT(G192:U192)&gt;2,LARGE(G192:U192,1)+LARGE(G192:U192,2),SUM(G192:U192))</f>
        <v>0</v>
      </c>
      <c r="X192" s="84">
        <f>IF(W192&gt;V192,W192,V192)</f>
        <v>0</v>
      </c>
      <c r="Y192" s="85">
        <f>COUNT(G192:U192)</f>
        <v>0</v>
      </c>
    </row>
    <row r="193" spans="1:25" x14ac:dyDescent="0.3">
      <c r="A193" s="18">
        <v>191</v>
      </c>
      <c r="B193" s="17" t="s">
        <v>166</v>
      </c>
      <c r="C193" s="18">
        <v>2005</v>
      </c>
      <c r="D193" s="18" t="s">
        <v>28</v>
      </c>
      <c r="E193" s="17" t="s">
        <v>20</v>
      </c>
      <c r="F193" s="17" t="s">
        <v>21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59">
        <v>0</v>
      </c>
      <c r="W193" s="83">
        <f>IF(COUNT(G193:U193)&gt;2,LARGE(G193:U193,1)+LARGE(G193:U193,2),SUM(G193:U193))</f>
        <v>0</v>
      </c>
      <c r="X193" s="84">
        <f>IF(W193&gt;V193,W193,V193)</f>
        <v>0</v>
      </c>
      <c r="Y193" s="85">
        <f>COUNT(G193:U193)</f>
        <v>0</v>
      </c>
    </row>
    <row r="194" spans="1:25" x14ac:dyDescent="0.3">
      <c r="A194" s="18">
        <v>192</v>
      </c>
      <c r="B194" s="17" t="s">
        <v>382</v>
      </c>
      <c r="C194" s="18">
        <v>2009</v>
      </c>
      <c r="D194" s="18" t="s">
        <v>28</v>
      </c>
      <c r="E194" s="17" t="s">
        <v>20</v>
      </c>
      <c r="F194" s="17" t="s">
        <v>25</v>
      </c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>IF(COUNT(G194:U194)&gt;2,LARGE(G194:U194,1)+LARGE(G194:U194,2),SUM(G194:U194))</f>
        <v>0</v>
      </c>
      <c r="X194" s="84">
        <f>IF(W194&gt;V194,W194,V194)</f>
        <v>0</v>
      </c>
      <c r="Y194" s="85">
        <f>COUNT(G194:U194)</f>
        <v>0</v>
      </c>
    </row>
    <row r="195" spans="1:25" x14ac:dyDescent="0.3">
      <c r="A195" s="18">
        <v>193</v>
      </c>
      <c r="B195" s="17" t="s">
        <v>331</v>
      </c>
      <c r="C195" s="18">
        <v>2006</v>
      </c>
      <c r="D195" s="18" t="s">
        <v>19</v>
      </c>
      <c r="E195" s="17" t="s">
        <v>20</v>
      </c>
      <c r="F195" s="17" t="s">
        <v>59</v>
      </c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>IF(COUNT(G195:U195)&gt;2,LARGE(G195:U195,1)+LARGE(G195:U195,2),SUM(G195:U195))</f>
        <v>0</v>
      </c>
      <c r="X195" s="84">
        <f>IF(W195&gt;V195,W195,V195)</f>
        <v>0</v>
      </c>
      <c r="Y195" s="85">
        <f>COUNT(G195:U195)</f>
        <v>0</v>
      </c>
    </row>
    <row r="196" spans="1:25" x14ac:dyDescent="0.3">
      <c r="A196" s="18">
        <v>194</v>
      </c>
      <c r="B196" s="17" t="s">
        <v>334</v>
      </c>
      <c r="C196" s="18">
        <v>2005</v>
      </c>
      <c r="D196" s="18" t="s">
        <v>19</v>
      </c>
      <c r="E196" s="17" t="s">
        <v>20</v>
      </c>
      <c r="F196" s="17" t="s">
        <v>59</v>
      </c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>IF(COUNT(G196:U196)&gt;2,LARGE(G196:U196,1)+LARGE(G196:U196,2),SUM(G196:U196))</f>
        <v>0</v>
      </c>
      <c r="X196" s="84">
        <f>IF(W196&gt;V196,W196,V196)</f>
        <v>0</v>
      </c>
      <c r="Y196" s="85">
        <f>COUNT(G196:U196)</f>
        <v>0</v>
      </c>
    </row>
    <row r="197" spans="1:25" x14ac:dyDescent="0.3">
      <c r="A197" s="18">
        <v>195</v>
      </c>
      <c r="B197" s="17" t="s">
        <v>256</v>
      </c>
      <c r="C197" s="18">
        <v>2010</v>
      </c>
      <c r="D197" s="18" t="s">
        <v>19</v>
      </c>
      <c r="E197" s="17" t="s">
        <v>20</v>
      </c>
      <c r="F197" s="17" t="s">
        <v>59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>IF(COUNT(G197:U197)&gt;2,LARGE(G197:U197,1)+LARGE(G197:U197,2),SUM(G197:U197))</f>
        <v>0</v>
      </c>
      <c r="X197" s="84">
        <f>IF(W197&gt;V197,W197,V197)</f>
        <v>0</v>
      </c>
      <c r="Y197" s="85">
        <f>COUNT(G197:U197)</f>
        <v>0</v>
      </c>
    </row>
    <row r="198" spans="1:25" x14ac:dyDescent="0.3">
      <c r="A198" s="18">
        <v>196</v>
      </c>
      <c r="B198" s="17" t="s">
        <v>383</v>
      </c>
      <c r="C198" s="18">
        <v>2009</v>
      </c>
      <c r="D198" s="18" t="s">
        <v>19</v>
      </c>
      <c r="E198" s="17" t="s">
        <v>20</v>
      </c>
      <c r="F198" s="17" t="s">
        <v>25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>IF(COUNT(G198:U198)&gt;2,LARGE(G198:U198,1)+LARGE(G198:U198,2),SUM(G198:U198))</f>
        <v>0</v>
      </c>
      <c r="X198" s="84">
        <f>IF(W198&gt;V198,W198,V198)</f>
        <v>0</v>
      </c>
      <c r="Y198" s="85">
        <f>COUNT(G198:U198)</f>
        <v>0</v>
      </c>
    </row>
    <row r="199" spans="1:25" x14ac:dyDescent="0.3">
      <c r="A199" s="18">
        <v>197</v>
      </c>
      <c r="B199" s="17" t="s">
        <v>384</v>
      </c>
      <c r="C199" s="18">
        <v>2010</v>
      </c>
      <c r="D199" s="18" t="s">
        <v>19</v>
      </c>
      <c r="E199" s="17" t="s">
        <v>20</v>
      </c>
      <c r="F199" s="17" t="s">
        <v>21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3">
        <f>IF(COUNT(G199:U199)&gt;2,LARGE(G199:U199,1)+LARGE(G199:U199,2),SUM(G199:U199))</f>
        <v>0</v>
      </c>
      <c r="X199" s="84">
        <f>IF(W199&gt;V199,W199,V199)</f>
        <v>0</v>
      </c>
      <c r="Y199" s="85">
        <f>COUNT(G199:U199)</f>
        <v>0</v>
      </c>
    </row>
    <row r="200" spans="1:25" x14ac:dyDescent="0.3">
      <c r="A200" s="18">
        <v>198</v>
      </c>
      <c r="B200" s="17" t="s">
        <v>385</v>
      </c>
      <c r="C200" s="18">
        <v>2010</v>
      </c>
      <c r="D200" s="18" t="s">
        <v>19</v>
      </c>
      <c r="E200" s="17" t="s">
        <v>20</v>
      </c>
      <c r="F200" s="17" t="s">
        <v>21</v>
      </c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>IF(COUNT(G200:U200)&gt;2,LARGE(G200:U200,1)+LARGE(G200:U200,2),SUM(G200:U200))</f>
        <v>0</v>
      </c>
      <c r="X200" s="84">
        <f>IF(W200&gt;V200,W200,V200)</f>
        <v>0</v>
      </c>
      <c r="Y200" s="85">
        <f>COUNT(G200:U200)</f>
        <v>0</v>
      </c>
    </row>
    <row r="201" spans="1:25" x14ac:dyDescent="0.3">
      <c r="A201" s="18">
        <v>199</v>
      </c>
      <c r="B201" s="17" t="s">
        <v>386</v>
      </c>
      <c r="C201" s="18">
        <v>2010</v>
      </c>
      <c r="D201" s="18" t="s">
        <v>19</v>
      </c>
      <c r="E201" s="17" t="s">
        <v>20</v>
      </c>
      <c r="F201" s="17" t="s">
        <v>21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>IF(COUNT(G201:U201)&gt;2,LARGE(G201:U201,1)+LARGE(G201:U201,2),SUM(G201:U201))</f>
        <v>0</v>
      </c>
      <c r="X201" s="84">
        <f>IF(W201&gt;V201,W201,V201)</f>
        <v>0</v>
      </c>
      <c r="Y201" s="85">
        <f>COUNT(G201:U201)</f>
        <v>0</v>
      </c>
    </row>
    <row r="202" spans="1:25" x14ac:dyDescent="0.3">
      <c r="A202" s="18">
        <v>200</v>
      </c>
      <c r="B202" s="17" t="s">
        <v>202</v>
      </c>
      <c r="C202" s="18">
        <v>2010</v>
      </c>
      <c r="D202" s="18" t="s">
        <v>19</v>
      </c>
      <c r="E202" s="17" t="s">
        <v>20</v>
      </c>
      <c r="F202" s="17" t="s">
        <v>36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>IF(COUNT(G202:U202)&gt;2,LARGE(G202:U202,1)+LARGE(G202:U202,2),SUM(G202:U202))</f>
        <v>0</v>
      </c>
      <c r="X202" s="84">
        <f>IF(W202&gt;V202,W202,V202)</f>
        <v>0</v>
      </c>
      <c r="Y202" s="85">
        <f>COUNT(G202:U202)</f>
        <v>0</v>
      </c>
    </row>
    <row r="203" spans="1:25" x14ac:dyDescent="0.3">
      <c r="A203" s="18">
        <v>201</v>
      </c>
      <c r="B203" s="17" t="s">
        <v>417</v>
      </c>
      <c r="C203" s="18">
        <v>2010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>IF(COUNT(G203:U203)&gt;2,LARGE(G203:U203,1)+LARGE(G203:U203,2),SUM(G203:U203))</f>
        <v>0</v>
      </c>
      <c r="X203" s="84">
        <f>IF(W203&gt;V203,W203,V203)</f>
        <v>0</v>
      </c>
      <c r="Y203" s="85">
        <f>COUNT(G203:U203)</f>
        <v>0</v>
      </c>
    </row>
    <row r="204" spans="1:25" x14ac:dyDescent="0.3">
      <c r="A204" s="18">
        <v>202</v>
      </c>
      <c r="B204" s="17" t="s">
        <v>80</v>
      </c>
      <c r="C204" s="18">
        <v>1988</v>
      </c>
      <c r="D204" s="18" t="s">
        <v>22</v>
      </c>
      <c r="E204" s="17" t="s">
        <v>20</v>
      </c>
      <c r="F204" s="1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59">
        <v>0</v>
      </c>
      <c r="W204" s="83">
        <f>IF(COUNT(G204:U204)&gt;2,LARGE(G204:U204,1)+LARGE(G204:U204,2),SUM(G204:U204))</f>
        <v>0</v>
      </c>
      <c r="X204" s="84">
        <f>IF(W204&gt;V204,W204,V204)</f>
        <v>0</v>
      </c>
      <c r="Y204" s="85">
        <f>COUNT(G204:U204)</f>
        <v>0</v>
      </c>
    </row>
    <row r="205" spans="1:25" x14ac:dyDescent="0.3">
      <c r="A205" s="18">
        <v>203</v>
      </c>
      <c r="B205" s="17" t="s">
        <v>79</v>
      </c>
      <c r="C205" s="18">
        <v>1990</v>
      </c>
      <c r="D205" s="18" t="s">
        <v>22</v>
      </c>
      <c r="E205" s="17" t="s">
        <v>20</v>
      </c>
      <c r="F205" s="1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59">
        <v>0</v>
      </c>
      <c r="W205" s="83">
        <f>IF(COUNT(G205:U205)&gt;2,LARGE(G205:U205,1)+LARGE(G205:U205,2),SUM(G205:U205))</f>
        <v>0</v>
      </c>
      <c r="X205" s="84">
        <f>IF(W205&gt;V205,W205,V205)</f>
        <v>0</v>
      </c>
      <c r="Y205" s="85">
        <f>COUNT(G205:U205)</f>
        <v>0</v>
      </c>
    </row>
    <row r="206" spans="1:25" x14ac:dyDescent="0.3">
      <c r="A206" s="18">
        <v>204</v>
      </c>
      <c r="B206" s="17" t="s">
        <v>90</v>
      </c>
      <c r="C206" s="18">
        <v>1985</v>
      </c>
      <c r="D206" s="18">
        <v>1</v>
      </c>
      <c r="E206" s="17" t="s">
        <v>20</v>
      </c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59">
        <v>0</v>
      </c>
      <c r="W206" s="83">
        <f>IF(COUNT(G206:U206)&gt;2,LARGE(G206:U206,1)+LARGE(G206:U206,2),SUM(G206:U206))</f>
        <v>0</v>
      </c>
      <c r="X206" s="84">
        <f>IF(W206&gt;V206,W206,V206)</f>
        <v>0</v>
      </c>
      <c r="Y206" s="85">
        <f>COUNT(G206:U206)</f>
        <v>0</v>
      </c>
    </row>
    <row r="207" spans="1:25" x14ac:dyDescent="0.3">
      <c r="A207" s="18">
        <v>205</v>
      </c>
      <c r="B207" s="17" t="s">
        <v>92</v>
      </c>
      <c r="C207" s="18">
        <v>2003</v>
      </c>
      <c r="D207" s="18" t="s">
        <v>30</v>
      </c>
      <c r="E207" s="17" t="s">
        <v>20</v>
      </c>
      <c r="F207" s="17" t="s">
        <v>21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59">
        <v>0</v>
      </c>
      <c r="W207" s="83">
        <f>IF(COUNT(G207:U207)&gt;2,LARGE(G207:U207,1)+LARGE(G207:U207,2),SUM(G207:U207))</f>
        <v>0</v>
      </c>
      <c r="X207" s="84">
        <f>IF(W207&gt;V207,W207,V207)</f>
        <v>0</v>
      </c>
      <c r="Y207" s="85">
        <f>COUNT(G207:U207)</f>
        <v>0</v>
      </c>
    </row>
    <row r="208" spans="1:25" x14ac:dyDescent="0.3">
      <c r="A208" s="18">
        <v>206</v>
      </c>
      <c r="B208" s="17" t="s">
        <v>78</v>
      </c>
      <c r="C208" s="18">
        <v>1995</v>
      </c>
      <c r="D208" s="18">
        <v>3</v>
      </c>
      <c r="E208" s="17" t="s">
        <v>20</v>
      </c>
      <c r="F208" s="17" t="s">
        <v>33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59">
        <v>0</v>
      </c>
      <c r="W208" s="83">
        <f>IF(COUNT(G208:U208)&gt;2,LARGE(G208:U208,1)+LARGE(G208:U208,2),SUM(G208:U208))</f>
        <v>0</v>
      </c>
      <c r="X208" s="84">
        <f>IF(W208&gt;V208,W208,V208)</f>
        <v>0</v>
      </c>
      <c r="Y208" s="85">
        <f>COUNT(G208:U208)</f>
        <v>0</v>
      </c>
    </row>
    <row r="209" spans="1:25" x14ac:dyDescent="0.3">
      <c r="A209" s="18">
        <v>207</v>
      </c>
      <c r="B209" s="17" t="s">
        <v>98</v>
      </c>
      <c r="C209" s="18">
        <v>1995</v>
      </c>
      <c r="D209" s="18" t="s">
        <v>19</v>
      </c>
      <c r="E209" s="17" t="s">
        <v>20</v>
      </c>
      <c r="F209" s="17" t="s">
        <v>33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59">
        <v>0</v>
      </c>
      <c r="W209" s="83">
        <f>IF(COUNT(G209:U209)&gt;2,LARGE(G209:U209,1)+LARGE(G209:U209,2),SUM(G209:U209))</f>
        <v>0</v>
      </c>
      <c r="X209" s="84">
        <f>IF(W209&gt;V209,W209,V209)</f>
        <v>0</v>
      </c>
      <c r="Y209" s="85">
        <f>COUNT(G209:U209)</f>
        <v>0</v>
      </c>
    </row>
    <row r="210" spans="1:25" x14ac:dyDescent="0.3">
      <c r="A210" s="18">
        <v>208</v>
      </c>
      <c r="B210" s="17" t="s">
        <v>277</v>
      </c>
      <c r="C210" s="18">
        <v>1961</v>
      </c>
      <c r="D210" s="18">
        <v>2</v>
      </c>
      <c r="E210" s="17" t="s">
        <v>20</v>
      </c>
      <c r="F210" s="17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>IF(COUNT(G210:U210)&gt;2,LARGE(G210:U210,1)+LARGE(G210:U210,2),SUM(G210:U210))</f>
        <v>0</v>
      </c>
      <c r="X210" s="84">
        <f>IF(W210&gt;V210,W210,V210)</f>
        <v>0</v>
      </c>
      <c r="Y210" s="85">
        <f>COUNT(G210:U210)</f>
        <v>0</v>
      </c>
    </row>
    <row r="211" spans="1:25" x14ac:dyDescent="0.3">
      <c r="A211" s="18">
        <v>209</v>
      </c>
      <c r="B211" s="17" t="s">
        <v>89</v>
      </c>
      <c r="C211" s="18">
        <v>1971</v>
      </c>
      <c r="D211" s="18">
        <v>2</v>
      </c>
      <c r="E211" s="17" t="s">
        <v>20</v>
      </c>
      <c r="F211" s="1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59">
        <v>0</v>
      </c>
      <c r="W211" s="83">
        <f>IF(COUNT(G211:U211)&gt;2,LARGE(G211:U211,1)+LARGE(G211:U211,2),SUM(G211:U211))</f>
        <v>0</v>
      </c>
      <c r="X211" s="84">
        <f>IF(W211&gt;V211,W211,V211)</f>
        <v>0</v>
      </c>
      <c r="Y211" s="85">
        <f>COUNT(G211:U211)</f>
        <v>0</v>
      </c>
    </row>
    <row r="212" spans="1:25" x14ac:dyDescent="0.3">
      <c r="A212" s="18">
        <v>210</v>
      </c>
      <c r="B212" s="17" t="s">
        <v>327</v>
      </c>
      <c r="C212" s="18">
        <v>2001</v>
      </c>
      <c r="D212" s="18">
        <v>3</v>
      </c>
      <c r="E212" s="17" t="s">
        <v>35</v>
      </c>
      <c r="F212" s="17" t="s">
        <v>328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>IF(COUNT(G212:U212)&gt;2,LARGE(G212:U212,1)+LARGE(G212:U212,2),SUM(G212:U212))</f>
        <v>0</v>
      </c>
      <c r="X212" s="84">
        <f>IF(W212&gt;V212,W212,V212)</f>
        <v>0</v>
      </c>
      <c r="Y212" s="85">
        <f>COUNT(G212:U212)</f>
        <v>0</v>
      </c>
    </row>
    <row r="213" spans="1:25" x14ac:dyDescent="0.3">
      <c r="A213" s="18">
        <v>211</v>
      </c>
      <c r="B213" s="17" t="s">
        <v>63</v>
      </c>
      <c r="C213" s="18">
        <v>1995</v>
      </c>
      <c r="D213" s="18">
        <v>2</v>
      </c>
      <c r="E213" s="17" t="s">
        <v>20</v>
      </c>
      <c r="F213" s="1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59">
        <v>0</v>
      </c>
      <c r="W213" s="83">
        <f>IF(COUNT(G213:U213)&gt;2,LARGE(G213:U213,1)+LARGE(G213:U213,2),SUM(G213:U213))</f>
        <v>0</v>
      </c>
      <c r="X213" s="84">
        <f>IF(W213&gt;V213,W213,V213)</f>
        <v>0</v>
      </c>
      <c r="Y213" s="85">
        <f>COUNT(G213:U213)</f>
        <v>0</v>
      </c>
    </row>
    <row r="214" spans="1:25" x14ac:dyDescent="0.3">
      <c r="A214" s="18">
        <v>212</v>
      </c>
      <c r="B214" s="17" t="s">
        <v>64</v>
      </c>
      <c r="C214" s="18">
        <v>1987</v>
      </c>
      <c r="D214" s="18">
        <v>2</v>
      </c>
      <c r="E214" s="17" t="s">
        <v>20</v>
      </c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59">
        <v>0</v>
      </c>
      <c r="W214" s="83">
        <f>IF(COUNT(G214:U214)&gt;2,LARGE(G214:U214,1)+LARGE(G214:U214,2),SUM(G214:U214))</f>
        <v>0</v>
      </c>
      <c r="X214" s="84">
        <f>IF(W214&gt;V214,W214,V214)</f>
        <v>0</v>
      </c>
      <c r="Y214" s="85">
        <f>COUNT(G214:U214)</f>
        <v>0</v>
      </c>
    </row>
    <row r="215" spans="1:25" x14ac:dyDescent="0.3">
      <c r="A215" s="18">
        <v>213</v>
      </c>
      <c r="B215" s="17" t="s">
        <v>96</v>
      </c>
      <c r="C215" s="18">
        <v>1969</v>
      </c>
      <c r="D215" s="18">
        <v>3</v>
      </c>
      <c r="E215" s="17" t="s">
        <v>20</v>
      </c>
      <c r="F215" s="1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59">
        <v>0</v>
      </c>
      <c r="W215" s="83">
        <f>IF(COUNT(G215:U215)&gt;2,LARGE(G215:U215,1)+LARGE(G215:U215,2),SUM(G215:U215))</f>
        <v>0</v>
      </c>
      <c r="X215" s="84">
        <f>IF(W215&gt;V215,W215,V215)</f>
        <v>0</v>
      </c>
      <c r="Y215" s="85">
        <f>COUNT(G215:U215)</f>
        <v>0</v>
      </c>
    </row>
    <row r="216" spans="1:25" x14ac:dyDescent="0.3">
      <c r="A216" s="18">
        <v>214</v>
      </c>
      <c r="B216" s="17" t="s">
        <v>310</v>
      </c>
      <c r="C216" s="18">
        <v>1996</v>
      </c>
      <c r="D216" s="18" t="s">
        <v>22</v>
      </c>
      <c r="E216" s="17" t="s">
        <v>20</v>
      </c>
      <c r="F216" s="17" t="s">
        <v>311</v>
      </c>
      <c r="G216" s="17"/>
      <c r="H216" s="17"/>
      <c r="I216" s="17"/>
      <c r="J216" s="17"/>
      <c r="K216" s="17"/>
      <c r="L216" s="17"/>
      <c r="M216" s="17"/>
      <c r="N216" s="17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>IF(COUNT(G216:U216)&gt;2,LARGE(G216:U216,1)+LARGE(G216:U216,2),SUM(G216:U216))</f>
        <v>0</v>
      </c>
      <c r="X216" s="84">
        <f>IF(W216&gt;V216,W216,V216)</f>
        <v>0</v>
      </c>
      <c r="Y216" s="85">
        <f>COUNT(G216:U216)</f>
        <v>0</v>
      </c>
    </row>
    <row r="217" spans="1:25" x14ac:dyDescent="0.3">
      <c r="A217" s="18">
        <v>215</v>
      </c>
      <c r="B217" s="17" t="s">
        <v>316</v>
      </c>
      <c r="C217" s="18">
        <v>1962</v>
      </c>
      <c r="D217" s="18" t="s">
        <v>38</v>
      </c>
      <c r="E217" s="17" t="s">
        <v>20</v>
      </c>
      <c r="F217" s="17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>IF(COUNT(G217:U217)&gt;2,LARGE(G217:U217,1)+LARGE(G217:U217,2),SUM(G217:U217))</f>
        <v>0</v>
      </c>
      <c r="X217" s="84">
        <f>IF(W217&gt;V217,W217,V217)</f>
        <v>0</v>
      </c>
      <c r="Y217" s="85">
        <f>COUNT(G217:U217)</f>
        <v>0</v>
      </c>
    </row>
    <row r="218" spans="1:25" x14ac:dyDescent="0.3">
      <c r="A218" s="18">
        <v>216</v>
      </c>
      <c r="B218" s="17" t="s">
        <v>101</v>
      </c>
      <c r="C218" s="18">
        <v>1996</v>
      </c>
      <c r="D218" s="18">
        <v>3</v>
      </c>
      <c r="E218" s="17" t="s">
        <v>20</v>
      </c>
      <c r="F218" s="17" t="s">
        <v>33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59">
        <v>0</v>
      </c>
      <c r="W218" s="83">
        <f>IF(COUNT(G218:U218)&gt;2,LARGE(G218:U218,1)+LARGE(G218:U218,2),SUM(G218:U218))</f>
        <v>0</v>
      </c>
      <c r="X218" s="84">
        <f>IF(W218&gt;V218,W218,V218)</f>
        <v>0</v>
      </c>
      <c r="Y218" s="85">
        <f>COUNT(G218:U218)</f>
        <v>0</v>
      </c>
    </row>
    <row r="219" spans="1:25" x14ac:dyDescent="0.3">
      <c r="A219" s="18">
        <v>217</v>
      </c>
      <c r="B219" s="17" t="s">
        <v>278</v>
      </c>
      <c r="C219" s="18">
        <v>2001</v>
      </c>
      <c r="D219" s="18">
        <v>3</v>
      </c>
      <c r="E219" s="17" t="s">
        <v>20</v>
      </c>
      <c r="F219" s="17" t="s">
        <v>109</v>
      </c>
      <c r="G219" s="17"/>
      <c r="H219" s="17"/>
      <c r="I219" s="18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64">
        <v>0</v>
      </c>
      <c r="W219" s="83">
        <f>IF(COUNT(G219:U219)&gt;2,LARGE(G219:U219,1)+LARGE(G219:U219,2),SUM(G219:U219))</f>
        <v>0</v>
      </c>
      <c r="X219" s="84">
        <f>IF(W219&gt;V219,W219,V219)</f>
        <v>0</v>
      </c>
      <c r="Y219" s="85">
        <f>COUNT(G219:U219)</f>
        <v>0</v>
      </c>
    </row>
    <row r="220" spans="1:25" x14ac:dyDescent="0.3">
      <c r="A220" s="18">
        <v>218</v>
      </c>
      <c r="B220" s="17" t="s">
        <v>283</v>
      </c>
      <c r="C220" s="17"/>
      <c r="D220" s="18" t="s">
        <v>19</v>
      </c>
      <c r="E220" s="17" t="s">
        <v>20</v>
      </c>
      <c r="F220" s="17" t="s">
        <v>33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>IF(COUNT(G220:U220)&gt;2,LARGE(G220:U220,1)+LARGE(G220:U220,2),SUM(G220:U220))</f>
        <v>0</v>
      </c>
      <c r="X220" s="84">
        <f>IF(W220&gt;V220,W220,V220)</f>
        <v>0</v>
      </c>
      <c r="Y220" s="85">
        <f>COUNT(G220:U220)</f>
        <v>0</v>
      </c>
    </row>
    <row r="221" spans="1:25" x14ac:dyDescent="0.3">
      <c r="A221" s="18">
        <v>219</v>
      </c>
      <c r="B221" s="17" t="s">
        <v>83</v>
      </c>
      <c r="C221" s="18">
        <v>2003</v>
      </c>
      <c r="D221" s="18" t="s">
        <v>19</v>
      </c>
      <c r="E221" s="17" t="s">
        <v>20</v>
      </c>
      <c r="F221" s="17" t="s">
        <v>21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59">
        <v>0</v>
      </c>
      <c r="W221" s="83">
        <f>IF(COUNT(G221:U221)&gt;2,LARGE(G221:U221,1)+LARGE(G221:U221,2),SUM(G221:U221))</f>
        <v>0</v>
      </c>
      <c r="X221" s="84">
        <f>IF(W221&gt;V221,W221,V221)</f>
        <v>0</v>
      </c>
      <c r="Y221" s="85">
        <f>COUNT(G221:U221)</f>
        <v>0</v>
      </c>
    </row>
    <row r="222" spans="1:25" x14ac:dyDescent="0.3">
      <c r="A222" s="18">
        <v>220</v>
      </c>
      <c r="B222" s="17" t="s">
        <v>151</v>
      </c>
      <c r="C222" s="18">
        <v>2003</v>
      </c>
      <c r="D222" s="18" t="s">
        <v>30</v>
      </c>
      <c r="E222" s="17" t="s">
        <v>20</v>
      </c>
      <c r="F222" s="17" t="s">
        <v>40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59">
        <v>0</v>
      </c>
      <c r="W222" s="83">
        <f>IF(COUNT(G222:U222)&gt;2,LARGE(G222:U222,1)+LARGE(G222:U222,2),SUM(G222:U222))</f>
        <v>0</v>
      </c>
      <c r="X222" s="84">
        <f>IF(W222&gt;V222,W222,V222)</f>
        <v>0</v>
      </c>
      <c r="Y222" s="85">
        <f>COUNT(G222:U222)</f>
        <v>0</v>
      </c>
    </row>
    <row r="223" spans="1:25" x14ac:dyDescent="0.3">
      <c r="A223" s="18">
        <v>221</v>
      </c>
      <c r="B223" s="17" t="s">
        <v>147</v>
      </c>
      <c r="C223" s="18">
        <v>2005</v>
      </c>
      <c r="D223" s="18" t="s">
        <v>28</v>
      </c>
      <c r="E223" s="17" t="s">
        <v>35</v>
      </c>
      <c r="F223" s="17" t="s">
        <v>157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59">
        <v>0</v>
      </c>
      <c r="W223" s="83">
        <f>IF(COUNT(G223:U223)&gt;2,LARGE(G223:U223,1)+LARGE(G223:U223,2),SUM(G223:U223))</f>
        <v>0</v>
      </c>
      <c r="X223" s="84">
        <f>IF(W223&gt;V223,W223,V223)</f>
        <v>0</v>
      </c>
      <c r="Y223" s="85">
        <f>COUNT(G223:U223)</f>
        <v>0</v>
      </c>
    </row>
    <row r="224" spans="1:25" x14ac:dyDescent="0.3">
      <c r="A224" s="18">
        <v>222</v>
      </c>
      <c r="B224" s="17" t="s">
        <v>284</v>
      </c>
      <c r="C224" s="18">
        <v>1951</v>
      </c>
      <c r="D224" s="18">
        <v>1</v>
      </c>
      <c r="E224" s="17" t="s">
        <v>20</v>
      </c>
      <c r="F224" s="17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>IF(COUNT(G224:U224)&gt;2,LARGE(G224:U224,1)+LARGE(G224:U224,2),SUM(G224:U224))</f>
        <v>0</v>
      </c>
      <c r="X224" s="84">
        <f>IF(W224&gt;V224,W224,V224)</f>
        <v>0</v>
      </c>
      <c r="Y224" s="85">
        <f>COUNT(G224:U224)</f>
        <v>0</v>
      </c>
    </row>
    <row r="225" spans="1:25" x14ac:dyDescent="0.3">
      <c r="A225" s="18">
        <v>223</v>
      </c>
      <c r="B225" s="17" t="s">
        <v>189</v>
      </c>
      <c r="C225" s="18">
        <v>2006</v>
      </c>
      <c r="D225" s="18" t="s">
        <v>28</v>
      </c>
      <c r="E225" s="17" t="s">
        <v>35</v>
      </c>
      <c r="F225" s="17" t="s">
        <v>36</v>
      </c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>IF(COUNT(G225:U225)&gt;2,LARGE(G225:U225,1)+LARGE(G225:U225,2),SUM(G225:U225))</f>
        <v>0</v>
      </c>
      <c r="X225" s="84">
        <f>IF(W225&gt;V225,W225,V225)</f>
        <v>0</v>
      </c>
      <c r="Y225" s="85">
        <f>COUNT(G225:U225)</f>
        <v>0</v>
      </c>
    </row>
    <row r="226" spans="1:25" x14ac:dyDescent="0.3">
      <c r="A226" s="18">
        <v>224</v>
      </c>
      <c r="B226" s="17" t="s">
        <v>191</v>
      </c>
      <c r="C226" s="18">
        <v>2006</v>
      </c>
      <c r="D226" s="18" t="s">
        <v>28</v>
      </c>
      <c r="E226" s="17" t="s">
        <v>35</v>
      </c>
      <c r="F226" s="17" t="s">
        <v>36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>IF(COUNT(G226:U226)&gt;2,LARGE(G226:U226,1)+LARGE(G226:U226,2),SUM(G226:U226))</f>
        <v>0</v>
      </c>
      <c r="X226" s="84">
        <f>IF(W226&gt;V226,W226,V226)</f>
        <v>0</v>
      </c>
      <c r="Y226" s="85">
        <f>COUNT(G226:U226)</f>
        <v>0</v>
      </c>
    </row>
    <row r="227" spans="1:25" x14ac:dyDescent="0.3">
      <c r="A227" s="18">
        <v>225</v>
      </c>
      <c r="B227" s="17" t="s">
        <v>197</v>
      </c>
      <c r="C227" s="18">
        <v>2006</v>
      </c>
      <c r="D227" s="18" t="s">
        <v>28</v>
      </c>
      <c r="E227" s="17" t="s">
        <v>35</v>
      </c>
      <c r="F227" s="17" t="s">
        <v>36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>IF(COUNT(G227:U227)&gt;2,LARGE(G227:U227,1)+LARGE(G227:U227,2),SUM(G227:U227))</f>
        <v>0</v>
      </c>
      <c r="X227" s="84">
        <f>IF(W227&gt;V227,W227,V227)</f>
        <v>0</v>
      </c>
      <c r="Y227" s="85">
        <f>COUNT(G227:U227)</f>
        <v>0</v>
      </c>
    </row>
    <row r="228" spans="1:25" x14ac:dyDescent="0.3">
      <c r="A228" s="18">
        <v>226</v>
      </c>
      <c r="B228" s="17" t="s">
        <v>152</v>
      </c>
      <c r="C228" s="18">
        <v>2003</v>
      </c>
      <c r="D228" s="18" t="s">
        <v>28</v>
      </c>
      <c r="E228" s="17" t="s">
        <v>35</v>
      </c>
      <c r="F228" s="17" t="s">
        <v>157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59">
        <v>0</v>
      </c>
      <c r="W228" s="83">
        <f>IF(COUNT(G228:U228)&gt;2,LARGE(G228:U228,1)+LARGE(G228:U228,2),SUM(G228:U228))</f>
        <v>0</v>
      </c>
      <c r="X228" s="84">
        <f>IF(W228&gt;V228,W228,V228)</f>
        <v>0</v>
      </c>
      <c r="Y228" s="85">
        <f>COUNT(G228:U228)</f>
        <v>0</v>
      </c>
    </row>
    <row r="229" spans="1:25" x14ac:dyDescent="0.3">
      <c r="A229" s="18">
        <v>227</v>
      </c>
      <c r="B229" s="17" t="s">
        <v>155</v>
      </c>
      <c r="C229" s="18">
        <v>2002</v>
      </c>
      <c r="D229" s="18" t="s">
        <v>28</v>
      </c>
      <c r="E229" s="17" t="s">
        <v>35</v>
      </c>
      <c r="F229" s="17" t="s">
        <v>157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59">
        <v>0</v>
      </c>
      <c r="W229" s="83">
        <f>IF(COUNT(G229:U229)&gt;2,LARGE(G229:U229,1)+LARGE(G229:U229,2),SUM(G229:U229))</f>
        <v>0</v>
      </c>
      <c r="X229" s="84">
        <f>IF(W229&gt;V229,W229,V229)</f>
        <v>0</v>
      </c>
      <c r="Y229" s="85">
        <f>COUNT(G229:U229)</f>
        <v>0</v>
      </c>
    </row>
    <row r="230" spans="1:25" x14ac:dyDescent="0.3">
      <c r="A230" s="18">
        <v>228</v>
      </c>
      <c r="B230" s="17" t="s">
        <v>156</v>
      </c>
      <c r="C230" s="18">
        <v>2002</v>
      </c>
      <c r="D230" s="18" t="s">
        <v>28</v>
      </c>
      <c r="E230" s="17" t="s">
        <v>35</v>
      </c>
      <c r="F230" s="17" t="s">
        <v>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59">
        <v>0</v>
      </c>
      <c r="W230" s="83">
        <f>IF(COUNT(G230:U230)&gt;2,LARGE(G230:U230,1)+LARGE(G230:U230,2),SUM(G230:U230))</f>
        <v>0</v>
      </c>
      <c r="X230" s="84">
        <f>IF(W230&gt;V230,W230,V230)</f>
        <v>0</v>
      </c>
      <c r="Y230" s="85">
        <f>COUNT(G230:U230)</f>
        <v>0</v>
      </c>
    </row>
    <row r="231" spans="1:25" x14ac:dyDescent="0.3">
      <c r="A231" s="18">
        <v>229</v>
      </c>
      <c r="B231" s="17" t="s">
        <v>349</v>
      </c>
      <c r="C231" s="18">
        <v>2007</v>
      </c>
      <c r="D231" s="18" t="s">
        <v>19</v>
      </c>
      <c r="E231" s="17" t="s">
        <v>20</v>
      </c>
      <c r="F231" s="17" t="s">
        <v>21</v>
      </c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>IF(COUNT(G231:U231)&gt;2,LARGE(G231:U231,1)+LARGE(G231:U231,2),SUM(G231:U231))</f>
        <v>0</v>
      </c>
      <c r="X231" s="84">
        <f>IF(W231&gt;V231,W231,V231)</f>
        <v>0</v>
      </c>
      <c r="Y231" s="85">
        <f>COUNT(G231:U231)</f>
        <v>0</v>
      </c>
    </row>
    <row r="232" spans="1:25" x14ac:dyDescent="0.3">
      <c r="A232" s="18">
        <v>230</v>
      </c>
      <c r="B232" s="17" t="s">
        <v>339</v>
      </c>
      <c r="C232" s="18">
        <v>2006</v>
      </c>
      <c r="D232" s="18" t="s">
        <v>19</v>
      </c>
      <c r="E232" s="17" t="s">
        <v>20</v>
      </c>
      <c r="F232" s="17" t="s">
        <v>21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>IF(COUNT(G232:U232)&gt;2,LARGE(G232:U232,1)+LARGE(G232:U232,2),SUM(G232:U232))</f>
        <v>0</v>
      </c>
      <c r="X232" s="84">
        <f>IF(W232&gt;V232,W232,V232)</f>
        <v>0</v>
      </c>
      <c r="Y232" s="85">
        <f>COUNT(G232:U232)</f>
        <v>0</v>
      </c>
    </row>
    <row r="233" spans="1:25" x14ac:dyDescent="0.3">
      <c r="A233" s="18">
        <v>231</v>
      </c>
      <c r="B233" s="17" t="s">
        <v>164</v>
      </c>
      <c r="C233" s="18">
        <v>2006</v>
      </c>
      <c r="D233" s="18" t="s">
        <v>28</v>
      </c>
      <c r="E233" s="17" t="s">
        <v>20</v>
      </c>
      <c r="F233" s="17" t="s">
        <v>21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59">
        <v>0</v>
      </c>
      <c r="W233" s="83">
        <f>IF(COUNT(G233:U233)&gt;2,LARGE(G233:U233,1)+LARGE(G233:U233,2),SUM(G233:U233))</f>
        <v>0</v>
      </c>
      <c r="X233" s="84">
        <f>IF(W233&gt;V233,W233,V233)</f>
        <v>0</v>
      </c>
      <c r="Y233" s="85">
        <f>COUNT(G233:U233)</f>
        <v>0</v>
      </c>
    </row>
    <row r="234" spans="1:25" x14ac:dyDescent="0.3">
      <c r="A234" s="18">
        <v>232</v>
      </c>
      <c r="B234" s="17" t="s">
        <v>144</v>
      </c>
      <c r="C234" s="18">
        <v>2004</v>
      </c>
      <c r="D234" s="18" t="s">
        <v>28</v>
      </c>
      <c r="E234" s="17" t="s">
        <v>35</v>
      </c>
      <c r="F234" s="17" t="s">
        <v>157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59">
        <v>0</v>
      </c>
      <c r="W234" s="83">
        <f>IF(COUNT(G234:U234)&gt;2,LARGE(G234:U234,1)+LARGE(G234:U234,2),SUM(G234:U234))</f>
        <v>0</v>
      </c>
      <c r="X234" s="84">
        <f>IF(W234&gt;V234,W234,V234)</f>
        <v>0</v>
      </c>
      <c r="Y234" s="85">
        <f>COUNT(G234:U234)</f>
        <v>0</v>
      </c>
    </row>
    <row r="235" spans="1:25" x14ac:dyDescent="0.3">
      <c r="A235" s="18">
        <v>233</v>
      </c>
      <c r="B235" s="17" t="s">
        <v>146</v>
      </c>
      <c r="C235" s="18">
        <v>2005</v>
      </c>
      <c r="D235" s="18" t="s">
        <v>28</v>
      </c>
      <c r="E235" s="17" t="s">
        <v>35</v>
      </c>
      <c r="F235" s="17" t="s">
        <v>36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59">
        <v>0</v>
      </c>
      <c r="W235" s="83">
        <f>IF(COUNT(G235:U235)&gt;2,LARGE(G235:U235,1)+LARGE(G235:U235,2),SUM(G235:U235))</f>
        <v>0</v>
      </c>
      <c r="X235" s="84">
        <f>IF(W235&gt;V235,W235,V235)</f>
        <v>0</v>
      </c>
      <c r="Y235" s="85">
        <f>COUNT(G235:U235)</f>
        <v>0</v>
      </c>
    </row>
    <row r="236" spans="1:25" x14ac:dyDescent="0.3">
      <c r="A236" s="18">
        <v>234</v>
      </c>
      <c r="B236" s="17" t="s">
        <v>192</v>
      </c>
      <c r="C236" s="18">
        <v>2008</v>
      </c>
      <c r="D236" s="18" t="s">
        <v>19</v>
      </c>
      <c r="E236" s="17" t="s">
        <v>35</v>
      </c>
      <c r="F236" s="17" t="s">
        <v>193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>IF(COUNT(G236:U236)&gt;2,LARGE(G236:U236,1)+LARGE(G236:U236,2),SUM(G236:U236))</f>
        <v>0</v>
      </c>
      <c r="X236" s="84">
        <f>IF(W236&gt;V236,W236,V236)</f>
        <v>0</v>
      </c>
      <c r="Y236" s="85">
        <f>COUNT(G236:U236)</f>
        <v>0</v>
      </c>
    </row>
    <row r="237" spans="1:25" x14ac:dyDescent="0.3">
      <c r="A237" s="18">
        <v>235</v>
      </c>
      <c r="B237" s="17" t="s">
        <v>196</v>
      </c>
      <c r="C237" s="18">
        <v>2008</v>
      </c>
      <c r="D237" s="18" t="s">
        <v>28</v>
      </c>
      <c r="E237" s="17" t="s">
        <v>35</v>
      </c>
      <c r="F237" s="17" t="s">
        <v>36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>IF(COUNT(G237:U237)&gt;2,LARGE(G237:U237,1)+LARGE(G237:U237,2),SUM(G237:U237))</f>
        <v>0</v>
      </c>
      <c r="X237" s="84">
        <f>IF(W237&gt;V237,W237,V237)</f>
        <v>0</v>
      </c>
      <c r="Y237" s="85">
        <f>COUNT(G237:U237)</f>
        <v>0</v>
      </c>
    </row>
    <row r="238" spans="1:25" x14ac:dyDescent="0.3">
      <c r="A238" s="18">
        <v>236</v>
      </c>
      <c r="B238" s="17" t="s">
        <v>66</v>
      </c>
      <c r="C238" s="18">
        <v>2003</v>
      </c>
      <c r="D238" s="18" t="s">
        <v>28</v>
      </c>
      <c r="E238" s="17" t="s">
        <v>20</v>
      </c>
      <c r="F238" s="17" t="s">
        <v>21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59">
        <v>0</v>
      </c>
      <c r="W238" s="83">
        <f>IF(COUNT(G238:U238)&gt;2,LARGE(G238:U238,1)+LARGE(G238:U238,2),SUM(G238:U238))</f>
        <v>0</v>
      </c>
      <c r="X238" s="84">
        <f>IF(W238&gt;V238,W238,V238)</f>
        <v>0</v>
      </c>
      <c r="Y238" s="85">
        <f>COUNT(G238:U238)</f>
        <v>0</v>
      </c>
    </row>
    <row r="239" spans="1:25" x14ac:dyDescent="0.3">
      <c r="A239" s="18">
        <v>237</v>
      </c>
      <c r="B239" s="17" t="s">
        <v>97</v>
      </c>
      <c r="C239" s="18">
        <v>2003</v>
      </c>
      <c r="D239" s="18" t="s">
        <v>28</v>
      </c>
      <c r="E239" s="17" t="s">
        <v>20</v>
      </c>
      <c r="F239" s="17" t="s">
        <v>21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59">
        <v>0</v>
      </c>
      <c r="W239" s="83">
        <f>IF(COUNT(G239:U239)&gt;2,LARGE(G239:U239,1)+LARGE(G239:U239,2),SUM(G239:U239))</f>
        <v>0</v>
      </c>
      <c r="X239" s="84">
        <f>IF(W239&gt;V239,W239,V239)</f>
        <v>0</v>
      </c>
      <c r="Y239" s="85">
        <f>COUNT(G239:U239)</f>
        <v>0</v>
      </c>
    </row>
    <row r="240" spans="1:25" x14ac:dyDescent="0.3">
      <c r="A240" s="18">
        <v>238</v>
      </c>
      <c r="B240" s="17" t="s">
        <v>81</v>
      </c>
      <c r="C240" s="18">
        <v>1991</v>
      </c>
      <c r="D240" s="18">
        <v>2</v>
      </c>
      <c r="E240" s="17" t="s">
        <v>20</v>
      </c>
      <c r="F240" s="17" t="s">
        <v>33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59">
        <v>0</v>
      </c>
      <c r="W240" s="83">
        <f>IF(COUNT(G240:U240)&gt;2,LARGE(G240:U240,1)+LARGE(G240:U240,2),SUM(G240:U240))</f>
        <v>0</v>
      </c>
      <c r="X240" s="84">
        <f>IF(W240&gt;V240,W240,V240)</f>
        <v>0</v>
      </c>
      <c r="Y240" s="85">
        <f>COUNT(G240:U240)</f>
        <v>0</v>
      </c>
    </row>
    <row r="241" spans="1:25" x14ac:dyDescent="0.3">
      <c r="A241" s="18">
        <v>239</v>
      </c>
      <c r="B241" s="17" t="s">
        <v>106</v>
      </c>
      <c r="C241" s="18">
        <v>1954</v>
      </c>
      <c r="D241" s="18" t="s">
        <v>22</v>
      </c>
      <c r="E241" s="17" t="s">
        <v>20</v>
      </c>
      <c r="F241" s="1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59">
        <v>0</v>
      </c>
      <c r="W241" s="83">
        <f>IF(COUNT(G241:U241)&gt;2,LARGE(G241:U241,1)+LARGE(G241:U241,2),SUM(G241:U241))</f>
        <v>0</v>
      </c>
      <c r="X241" s="84">
        <f>IF(W241&gt;V241,W241,V241)</f>
        <v>0</v>
      </c>
      <c r="Y241" s="85">
        <f>COUNT(G241:U241)</f>
        <v>0</v>
      </c>
    </row>
    <row r="242" spans="1:25" x14ac:dyDescent="0.3">
      <c r="A242" s="18">
        <v>240</v>
      </c>
      <c r="B242" s="17" t="s">
        <v>116</v>
      </c>
      <c r="C242" s="18">
        <v>2005</v>
      </c>
      <c r="D242" s="18" t="s">
        <v>19</v>
      </c>
      <c r="E242" s="17" t="s">
        <v>20</v>
      </c>
      <c r="F242" s="17" t="s">
        <v>21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59">
        <v>0</v>
      </c>
      <c r="W242" s="83">
        <f>IF(COUNT(G242:U242)&gt;2,LARGE(G242:U242,1)+LARGE(G242:U242,2),SUM(G242:U242))</f>
        <v>0</v>
      </c>
      <c r="X242" s="84">
        <f>IF(W242&gt;V242,W242,V242)</f>
        <v>0</v>
      </c>
      <c r="Y242" s="85">
        <f>COUNT(G242:U242)</f>
        <v>0</v>
      </c>
    </row>
    <row r="243" spans="1:25" x14ac:dyDescent="0.3">
      <c r="A243" s="18">
        <v>241</v>
      </c>
      <c r="B243" s="17" t="s">
        <v>252</v>
      </c>
      <c r="C243" s="18">
        <v>2008</v>
      </c>
      <c r="D243" s="18" t="s">
        <v>19</v>
      </c>
      <c r="E243" s="17" t="s">
        <v>20</v>
      </c>
      <c r="F243" s="17" t="s">
        <v>21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>IF(COUNT(G243:U243)&gt;2,LARGE(G243:U243,1)+LARGE(G243:U243,2),SUM(G243:U243))</f>
        <v>0</v>
      </c>
      <c r="X243" s="84">
        <f>IF(W243&gt;V243,W243,V243)</f>
        <v>0</v>
      </c>
      <c r="Y243" s="85">
        <f>COUNT(G243:U243)</f>
        <v>0</v>
      </c>
    </row>
    <row r="244" spans="1:25" x14ac:dyDescent="0.3">
      <c r="A244" s="18">
        <v>242</v>
      </c>
      <c r="B244" s="17" t="s">
        <v>253</v>
      </c>
      <c r="C244" s="18">
        <v>2008</v>
      </c>
      <c r="D244" s="18" t="s">
        <v>115</v>
      </c>
      <c r="E244" s="17" t="s">
        <v>20</v>
      </c>
      <c r="F244" s="17" t="s">
        <v>21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>IF(COUNT(G244:U244)&gt;2,LARGE(G244:U244,1)+LARGE(G244:U244,2),SUM(G244:U244))</f>
        <v>0</v>
      </c>
      <c r="X244" s="84">
        <f>IF(W244&gt;V244,W244,V244)</f>
        <v>0</v>
      </c>
      <c r="Y244" s="85">
        <f>COUNT(G244:U244)</f>
        <v>0</v>
      </c>
    </row>
    <row r="245" spans="1:25" x14ac:dyDescent="0.3">
      <c r="A245" s="18">
        <v>243</v>
      </c>
      <c r="B245" s="17" t="s">
        <v>261</v>
      </c>
      <c r="C245" s="18">
        <v>2008</v>
      </c>
      <c r="D245" s="18" t="s">
        <v>19</v>
      </c>
      <c r="E245" s="17" t="s">
        <v>20</v>
      </c>
      <c r="F245" s="17" t="s">
        <v>248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>IF(COUNT(G245:U245)&gt;2,LARGE(G245:U245,1)+LARGE(G245:U245,2),SUM(G245:U245))</f>
        <v>0</v>
      </c>
      <c r="X245" s="84">
        <f>IF(W245&gt;V245,W245,V245)</f>
        <v>0</v>
      </c>
      <c r="Y245" s="85">
        <f>COUNT(G245:U245)</f>
        <v>0</v>
      </c>
    </row>
    <row r="246" spans="1:25" x14ac:dyDescent="0.3">
      <c r="A246" s="18">
        <v>244</v>
      </c>
      <c r="B246" s="17" t="s">
        <v>249</v>
      </c>
      <c r="C246" s="18">
        <v>2009</v>
      </c>
      <c r="D246" s="18" t="s">
        <v>19</v>
      </c>
      <c r="E246" s="17" t="s">
        <v>20</v>
      </c>
      <c r="F246" s="17" t="s">
        <v>59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>IF(COUNT(G246:U246)&gt;2,LARGE(G246:U246,1)+LARGE(G246:U246,2),SUM(G246:U246))</f>
        <v>0</v>
      </c>
      <c r="X246" s="84">
        <f>IF(W246&gt;V246,W246,V246)</f>
        <v>0</v>
      </c>
      <c r="Y246" s="85">
        <f>COUNT(G246:U246)</f>
        <v>0</v>
      </c>
    </row>
    <row r="247" spans="1:25" x14ac:dyDescent="0.3">
      <c r="A247" s="18">
        <v>245</v>
      </c>
      <c r="B247" s="17" t="s">
        <v>255</v>
      </c>
      <c r="C247" s="18">
        <v>2010</v>
      </c>
      <c r="D247" s="18" t="s">
        <v>19</v>
      </c>
      <c r="E247" s="17" t="s">
        <v>20</v>
      </c>
      <c r="F247" s="17" t="s">
        <v>21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>IF(COUNT(G247:U247)&gt;2,LARGE(G247:U247,1)+LARGE(G247:U247,2),SUM(G247:U247))</f>
        <v>0</v>
      </c>
      <c r="X247" s="84">
        <f>IF(W247&gt;V247,W247,V247)</f>
        <v>0</v>
      </c>
      <c r="Y247" s="85">
        <f>COUNT(G247:U247)</f>
        <v>0</v>
      </c>
    </row>
    <row r="248" spans="1:25" x14ac:dyDescent="0.3">
      <c r="A248" s="18">
        <v>246</v>
      </c>
      <c r="B248" s="17" t="s">
        <v>257</v>
      </c>
      <c r="C248" s="18">
        <v>2010</v>
      </c>
      <c r="D248" s="18" t="s">
        <v>19</v>
      </c>
      <c r="E248" s="17" t="s">
        <v>20</v>
      </c>
      <c r="F248" s="17" t="s">
        <v>247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>IF(COUNT(G248:U248)&gt;2,LARGE(G248:U248,1)+LARGE(G248:U248,2),SUM(G248:U248))</f>
        <v>0</v>
      </c>
      <c r="X248" s="84">
        <f>IF(W248&gt;V248,W248,V248)</f>
        <v>0</v>
      </c>
      <c r="Y248" s="85">
        <f>COUNT(G248:U248)</f>
        <v>0</v>
      </c>
    </row>
    <row r="249" spans="1:25" x14ac:dyDescent="0.3">
      <c r="A249" s="18">
        <v>247</v>
      </c>
      <c r="B249" s="17" t="s">
        <v>275</v>
      </c>
      <c r="C249" s="18">
        <v>1990</v>
      </c>
      <c r="D249" s="18">
        <v>2</v>
      </c>
      <c r="E249" s="17" t="s">
        <v>20</v>
      </c>
      <c r="F249" s="17"/>
      <c r="G249" s="17"/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>IF(COUNT(G249:U249)&gt;2,LARGE(G249:U249,1)+LARGE(G249:U249,2),SUM(G249:U249))</f>
        <v>0</v>
      </c>
      <c r="X249" s="84">
        <f>IF(W249&gt;V249,W249,V249)</f>
        <v>0</v>
      </c>
      <c r="Y249" s="85">
        <f>COUNT(G249:U249)</f>
        <v>0</v>
      </c>
    </row>
    <row r="250" spans="1:25" x14ac:dyDescent="0.3">
      <c r="A250" s="18">
        <v>248</v>
      </c>
      <c r="B250" s="17" t="s">
        <v>312</v>
      </c>
      <c r="C250" s="18">
        <v>1989</v>
      </c>
      <c r="D250" s="18">
        <v>1</v>
      </c>
      <c r="E250" s="17" t="s">
        <v>20</v>
      </c>
      <c r="F250" s="17" t="s">
        <v>313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>IF(COUNT(G250:U250)&gt;2,LARGE(G250:U250,1)+LARGE(G250:U250,2),SUM(G250:U250))</f>
        <v>0</v>
      </c>
      <c r="X250" s="84">
        <f>IF(W250&gt;V250,W250,V250)</f>
        <v>0</v>
      </c>
      <c r="Y250" s="85">
        <f>COUNT(G250:U250)</f>
        <v>0</v>
      </c>
    </row>
    <row r="251" spans="1:25" x14ac:dyDescent="0.3">
      <c r="A251" s="18">
        <v>249</v>
      </c>
      <c r="B251" s="17" t="s">
        <v>314</v>
      </c>
      <c r="C251" s="18">
        <v>1995</v>
      </c>
      <c r="D251" s="18">
        <v>2</v>
      </c>
      <c r="E251" s="17" t="s">
        <v>20</v>
      </c>
      <c r="F251" s="17" t="s">
        <v>313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>IF(COUNT(G251:U251)&gt;2,LARGE(G251:U251,1)+LARGE(G251:U251,2),SUM(G251:U251))</f>
        <v>0</v>
      </c>
      <c r="X251" s="84">
        <f>IF(W251&gt;V251,W251,V251)</f>
        <v>0</v>
      </c>
      <c r="Y251" s="85">
        <f>COUNT(G251:U251)</f>
        <v>0</v>
      </c>
    </row>
    <row r="252" spans="1:25" x14ac:dyDescent="0.3">
      <c r="A252" s="18">
        <v>250</v>
      </c>
      <c r="B252" s="17" t="s">
        <v>318</v>
      </c>
      <c r="C252" s="18">
        <v>1984</v>
      </c>
      <c r="D252" s="18" t="s">
        <v>19</v>
      </c>
      <c r="E252" s="17" t="s">
        <v>20</v>
      </c>
      <c r="F252" s="17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>IF(COUNT(G252:U252)&gt;2,LARGE(G252:U252,1)+LARGE(G252:U252,2),SUM(G252:U252))</f>
        <v>0</v>
      </c>
      <c r="X252" s="84">
        <f>IF(W252&gt;V252,W252,V252)</f>
        <v>0</v>
      </c>
      <c r="Y252" s="85">
        <f>COUNT(G252:U252)</f>
        <v>0</v>
      </c>
    </row>
    <row r="253" spans="1:25" x14ac:dyDescent="0.3">
      <c r="A253" s="18">
        <v>251</v>
      </c>
      <c r="B253" s="17" t="s">
        <v>332</v>
      </c>
      <c r="C253" s="18">
        <v>2008</v>
      </c>
      <c r="D253" s="18" t="s">
        <v>19</v>
      </c>
      <c r="E253" s="17" t="s">
        <v>20</v>
      </c>
      <c r="F253" s="17" t="s">
        <v>21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>IF(COUNT(G253:U253)&gt;2,LARGE(G253:U253,1)+LARGE(G253:U253,2),SUM(G253:U253))</f>
        <v>0</v>
      </c>
      <c r="X253" s="84">
        <f>IF(W253&gt;V253,W253,V253)</f>
        <v>0</v>
      </c>
      <c r="Y253" s="85">
        <f>COUNT(G253:U253)</f>
        <v>0</v>
      </c>
    </row>
    <row r="254" spans="1:25" x14ac:dyDescent="0.3">
      <c r="A254" s="18">
        <v>252</v>
      </c>
      <c r="B254" s="17" t="s">
        <v>335</v>
      </c>
      <c r="C254" s="18">
        <v>2005</v>
      </c>
      <c r="D254" s="18" t="s">
        <v>115</v>
      </c>
      <c r="E254" s="17" t="s">
        <v>20</v>
      </c>
      <c r="F254" s="17" t="s">
        <v>21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>IF(COUNT(G254:U254)&gt;2,LARGE(G254:U254,1)+LARGE(G254:U254,2),SUM(G254:U254))</f>
        <v>0</v>
      </c>
      <c r="X254" s="84">
        <f>IF(W254&gt;V254,W254,V254)</f>
        <v>0</v>
      </c>
      <c r="Y254" s="85">
        <f>COUNT(G254:U254)</f>
        <v>0</v>
      </c>
    </row>
    <row r="255" spans="1:25" x14ac:dyDescent="0.3">
      <c r="A255" s="18">
        <v>253</v>
      </c>
      <c r="B255" s="17" t="s">
        <v>336</v>
      </c>
      <c r="C255" s="18">
        <v>2004</v>
      </c>
      <c r="D255" s="18" t="s">
        <v>19</v>
      </c>
      <c r="E255" s="17" t="s">
        <v>20</v>
      </c>
      <c r="F255" s="17" t="s">
        <v>59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>IF(COUNT(G255:U255)&gt;2,LARGE(G255:U255,1)+LARGE(G255:U255,2),SUM(G255:U255))</f>
        <v>0</v>
      </c>
      <c r="X255" s="84">
        <f>IF(W255&gt;V255,W255,V255)</f>
        <v>0</v>
      </c>
      <c r="Y255" s="85">
        <f>COUNT(G255:U255)</f>
        <v>0</v>
      </c>
    </row>
    <row r="256" spans="1:25" x14ac:dyDescent="0.3">
      <c r="A256" s="18">
        <v>254</v>
      </c>
      <c r="B256" s="17" t="s">
        <v>337</v>
      </c>
      <c r="C256" s="18">
        <v>2003</v>
      </c>
      <c r="D256" s="18" t="s">
        <v>19</v>
      </c>
      <c r="E256" s="17" t="s">
        <v>20</v>
      </c>
      <c r="F256" s="17" t="s">
        <v>59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>IF(COUNT(G256:U256)&gt;2,LARGE(G256:U256,1)+LARGE(G256:U256,2),SUM(G256:U256))</f>
        <v>0</v>
      </c>
      <c r="X256" s="84">
        <f>IF(W256&gt;V256,W256,V256)</f>
        <v>0</v>
      </c>
      <c r="Y256" s="85">
        <f>COUNT(G256:U256)</f>
        <v>0</v>
      </c>
    </row>
    <row r="257" spans="1:25" x14ac:dyDescent="0.3">
      <c r="A257" s="18">
        <v>255</v>
      </c>
      <c r="B257" s="17" t="s">
        <v>355</v>
      </c>
      <c r="C257" s="18">
        <v>1998</v>
      </c>
      <c r="D257" s="18" t="s">
        <v>22</v>
      </c>
      <c r="E257" s="17" t="s">
        <v>20</v>
      </c>
      <c r="F257" s="17" t="s">
        <v>356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>IF(COUNT(G257:U257)&gt;2,LARGE(G257:U257,1)+LARGE(G257:U257,2),SUM(G257:U257))</f>
        <v>0</v>
      </c>
      <c r="X257" s="84">
        <f>IF(W257&gt;V257,W257,V257)</f>
        <v>0</v>
      </c>
      <c r="Y257" s="85">
        <f>COUNT(G257:U257)</f>
        <v>0</v>
      </c>
    </row>
    <row r="258" spans="1:25" x14ac:dyDescent="0.3">
      <c r="A258" s="18">
        <v>256</v>
      </c>
      <c r="B258" s="17" t="s">
        <v>358</v>
      </c>
      <c r="C258" s="18">
        <v>1966</v>
      </c>
      <c r="D258" s="18" t="s">
        <v>22</v>
      </c>
      <c r="E258" s="17" t="s">
        <v>20</v>
      </c>
      <c r="F258" s="17" t="s">
        <v>359</v>
      </c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>IF(COUNT(G258:U258)&gt;2,LARGE(G258:U258,1)+LARGE(G258:U258,2),SUM(G258:U258))</f>
        <v>0</v>
      </c>
      <c r="X258" s="84">
        <f>IF(W258&gt;V258,W258,V258)</f>
        <v>0</v>
      </c>
      <c r="Y258" s="85">
        <f>COUNT(G258:U258)</f>
        <v>0</v>
      </c>
    </row>
    <row r="259" spans="1:25" x14ac:dyDescent="0.3">
      <c r="A259" s="18">
        <v>257</v>
      </c>
      <c r="B259" s="17" t="s">
        <v>265</v>
      </c>
      <c r="C259" s="18">
        <v>2011</v>
      </c>
      <c r="D259" s="18" t="s">
        <v>19</v>
      </c>
      <c r="E259" s="17" t="s">
        <v>20</v>
      </c>
      <c r="F259" s="17" t="s">
        <v>247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>IF(COUNT(G259:U259)&gt;2,LARGE(G259:U259,1)+LARGE(G259:U259,2),SUM(G259:U259))</f>
        <v>0</v>
      </c>
      <c r="X259" s="84">
        <f>IF(W259&gt;V259,W259,V259)</f>
        <v>0</v>
      </c>
      <c r="Y259" s="85">
        <f>COUNT(G259:U259)</f>
        <v>0</v>
      </c>
    </row>
    <row r="260" spans="1:25" x14ac:dyDescent="0.3">
      <c r="A260" s="18">
        <v>258</v>
      </c>
      <c r="B260" s="17" t="s">
        <v>268</v>
      </c>
      <c r="C260" s="18">
        <v>2010</v>
      </c>
      <c r="D260" s="18" t="s">
        <v>19</v>
      </c>
      <c r="E260" s="17" t="s">
        <v>20</v>
      </c>
      <c r="F260" s="17" t="s">
        <v>248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>IF(COUNT(G260:U260)&gt;2,LARGE(G260:U260,1)+LARGE(G260:U260,2),SUM(G260:U260))</f>
        <v>0</v>
      </c>
      <c r="X260" s="84">
        <f>IF(W260&gt;V260,W260,V260)</f>
        <v>0</v>
      </c>
      <c r="Y260" s="85">
        <f>COUNT(G260:U260)</f>
        <v>0</v>
      </c>
    </row>
    <row r="261" spans="1:25" x14ac:dyDescent="0.3">
      <c r="A261" s="18">
        <v>259</v>
      </c>
      <c r="B261" s="17" t="s">
        <v>270</v>
      </c>
      <c r="C261" s="18">
        <v>2009</v>
      </c>
      <c r="D261" s="18" t="s">
        <v>19</v>
      </c>
      <c r="E261" s="17" t="s">
        <v>20</v>
      </c>
      <c r="F261" s="17" t="s">
        <v>109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>IF(COUNT(G261:U261)&gt;2,LARGE(G261:U261,1)+LARGE(G261:U261,2),SUM(G261:U261))</f>
        <v>0</v>
      </c>
      <c r="X261" s="84">
        <f>IF(W261&gt;V261,W261,V261)</f>
        <v>0</v>
      </c>
      <c r="Y261" s="85">
        <f>COUNT(G261:U261)</f>
        <v>0</v>
      </c>
    </row>
    <row r="262" spans="1:25" x14ac:dyDescent="0.3">
      <c r="A262" s="18">
        <v>260</v>
      </c>
      <c r="B262" s="17" t="s">
        <v>271</v>
      </c>
      <c r="C262" s="18">
        <v>2009</v>
      </c>
      <c r="D262" s="18" t="s">
        <v>19</v>
      </c>
      <c r="E262" s="17" t="s">
        <v>20</v>
      </c>
      <c r="F262" s="17" t="s">
        <v>109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>IF(COUNT(G262:U262)&gt;2,LARGE(G262:U262,1)+LARGE(G262:U262,2),SUM(G262:U262))</f>
        <v>0</v>
      </c>
      <c r="X262" s="84">
        <f>IF(W262&gt;V262,W262,V262)</f>
        <v>0</v>
      </c>
      <c r="Y262" s="85">
        <f>COUNT(G262:U262)</f>
        <v>0</v>
      </c>
    </row>
    <row r="263" spans="1:25" x14ac:dyDescent="0.3">
      <c r="A263" s="18">
        <v>261</v>
      </c>
      <c r="B263" s="17" t="s">
        <v>272</v>
      </c>
      <c r="C263" s="18">
        <v>2010</v>
      </c>
      <c r="D263" s="18" t="s">
        <v>19</v>
      </c>
      <c r="E263" s="17" t="s">
        <v>20</v>
      </c>
      <c r="F263" s="17" t="s">
        <v>247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>IF(COUNT(G263:U263)&gt;2,LARGE(G263:U263,1)+LARGE(G263:U263,2),SUM(G263:U263))</f>
        <v>0</v>
      </c>
      <c r="X263" s="84">
        <f>IF(W263&gt;V263,W263,V263)</f>
        <v>0</v>
      </c>
      <c r="Y263" s="85">
        <f>COUNT(G263:U263)</f>
        <v>0</v>
      </c>
    </row>
    <row r="264" spans="1:25" x14ac:dyDescent="0.3">
      <c r="A264" s="18">
        <v>262</v>
      </c>
      <c r="B264" s="17" t="s">
        <v>387</v>
      </c>
      <c r="C264" s="18">
        <v>2011</v>
      </c>
      <c r="D264" s="18" t="s">
        <v>19</v>
      </c>
      <c r="E264" s="17" t="s">
        <v>20</v>
      </c>
      <c r="F264" s="17" t="s">
        <v>248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>IF(COUNT(G264:U264)&gt;2,LARGE(G264:U264,1)+LARGE(G264:U264,2),SUM(G264:U264))</f>
        <v>0</v>
      </c>
      <c r="X264" s="84">
        <f>IF(W264&gt;V264,W264,V264)</f>
        <v>0</v>
      </c>
      <c r="Y264" s="85">
        <f>COUNT(G264:U264)</f>
        <v>0</v>
      </c>
    </row>
    <row r="265" spans="1:25" x14ac:dyDescent="0.3">
      <c r="A265" s="18">
        <v>263</v>
      </c>
      <c r="B265" s="17" t="s">
        <v>390</v>
      </c>
      <c r="C265" s="18">
        <v>2005</v>
      </c>
      <c r="D265" s="18" t="s">
        <v>28</v>
      </c>
      <c r="E265" s="17" t="s">
        <v>35</v>
      </c>
      <c r="F265" s="17" t="s">
        <v>328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>IF(COUNT(G265:U265)&gt;2,LARGE(G265:U265,1)+LARGE(G265:U265,2),SUM(G265:U265))</f>
        <v>0</v>
      </c>
      <c r="X265" s="84">
        <f>IF(W265&gt;V265,W265,V265)</f>
        <v>0</v>
      </c>
      <c r="Y265" s="85">
        <f>COUNT(G265:U265)</f>
        <v>0</v>
      </c>
    </row>
    <row r="266" spans="1:25" x14ac:dyDescent="0.3">
      <c r="A266" s="18">
        <v>264</v>
      </c>
      <c r="B266" s="17" t="s">
        <v>392</v>
      </c>
      <c r="C266" s="18">
        <v>1990</v>
      </c>
      <c r="D266" s="18">
        <v>1</v>
      </c>
      <c r="E266" s="17" t="s">
        <v>20</v>
      </c>
      <c r="F266" s="17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>IF(COUNT(G266:U266)&gt;2,LARGE(G266:U266,1)+LARGE(G266:U266,2),SUM(G266:U266))</f>
        <v>0</v>
      </c>
      <c r="X266" s="84">
        <f>IF(W266&gt;V266,W266,V266)</f>
        <v>0</v>
      </c>
      <c r="Y266" s="85">
        <f>COUNT(G266:U266)</f>
        <v>0</v>
      </c>
    </row>
    <row r="267" spans="1:25" x14ac:dyDescent="0.3">
      <c r="A267" s="18">
        <v>265</v>
      </c>
      <c r="B267" s="17" t="s">
        <v>416</v>
      </c>
      <c r="C267" s="18">
        <v>2010</v>
      </c>
      <c r="D267" s="18" t="s">
        <v>19</v>
      </c>
      <c r="E267" s="17" t="s">
        <v>20</v>
      </c>
      <c r="F267" s="17" t="s">
        <v>21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>IF(COUNT(G267:U267)&gt;2,LARGE(G267:U267,1)+LARGE(G267:U267,2),SUM(G267:U267))</f>
        <v>0</v>
      </c>
      <c r="X267" s="84">
        <f>IF(W267&gt;V267,W267,V267)</f>
        <v>0</v>
      </c>
      <c r="Y267" s="85">
        <f>COUNT(G267:U267)</f>
        <v>0</v>
      </c>
    </row>
    <row r="268" spans="1:25" x14ac:dyDescent="0.3">
      <c r="A268" s="18">
        <v>266</v>
      </c>
      <c r="B268" s="17" t="s">
        <v>418</v>
      </c>
      <c r="C268" s="18">
        <v>2010</v>
      </c>
      <c r="D268" s="18" t="s">
        <v>19</v>
      </c>
      <c r="E268" s="17" t="s">
        <v>20</v>
      </c>
      <c r="F268" s="17" t="s">
        <v>247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>IF(COUNT(G268:U268)&gt;2,LARGE(G268:U268,1)+LARGE(G268:U268,2),SUM(G268:U268))</f>
        <v>0</v>
      </c>
      <c r="X268" s="84">
        <f>IF(W268&gt;V268,W268,V268)</f>
        <v>0</v>
      </c>
      <c r="Y268" s="85">
        <f>COUNT(G268:U268)</f>
        <v>0</v>
      </c>
    </row>
    <row r="269" spans="1:25" x14ac:dyDescent="0.3">
      <c r="A269" s="18">
        <v>267</v>
      </c>
      <c r="B269" s="17" t="s">
        <v>419</v>
      </c>
      <c r="C269" s="18">
        <v>2006</v>
      </c>
      <c r="D269" s="18" t="s">
        <v>30</v>
      </c>
      <c r="E269" s="17" t="s">
        <v>20</v>
      </c>
      <c r="F269" s="17" t="s">
        <v>109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>IF(COUNT(G269:U269)&gt;2,LARGE(G269:U269,1)+LARGE(G269:U269,2),SUM(G269:U269))</f>
        <v>0</v>
      </c>
      <c r="X269" s="84">
        <f>IF(W269&gt;V269,W269,V269)</f>
        <v>0</v>
      </c>
      <c r="Y269" s="85">
        <f>COUNT(G269:U269)</f>
        <v>0</v>
      </c>
    </row>
    <row r="270" spans="1:25" x14ac:dyDescent="0.3">
      <c r="A270" s="18">
        <v>268</v>
      </c>
      <c r="B270" s="17" t="s">
        <v>465</v>
      </c>
      <c r="C270" s="18">
        <v>1960</v>
      </c>
      <c r="D270" s="18" t="s">
        <v>22</v>
      </c>
      <c r="E270" s="17" t="s">
        <v>20</v>
      </c>
      <c r="F270" s="17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>IF(COUNT(G270:U270)&gt;2,LARGE(G270:U270,1)+LARGE(G270:U270,2),SUM(G270:U270))</f>
        <v>0</v>
      </c>
      <c r="X270" s="84">
        <f>IF(W270&gt;V270,W270,V270)</f>
        <v>0</v>
      </c>
      <c r="Y270" s="85">
        <f>COUNT(G270:U270)</f>
        <v>0</v>
      </c>
    </row>
    <row r="271" spans="1:25" x14ac:dyDescent="0.3">
      <c r="A271" s="18">
        <v>269</v>
      </c>
      <c r="B271" s="17" t="s">
        <v>496</v>
      </c>
      <c r="C271" s="18">
        <v>2012</v>
      </c>
      <c r="D271" s="18" t="s">
        <v>19</v>
      </c>
      <c r="E271" s="17" t="s">
        <v>20</v>
      </c>
      <c r="F271" s="17" t="s">
        <v>474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>IF(COUNT(G271:U271)&gt;2,LARGE(G271:U271,1)+LARGE(G271:U271,2),SUM(G271:U271))</f>
        <v>0</v>
      </c>
      <c r="X271" s="84">
        <f>IF(W271&gt;V271,W271,V271)</f>
        <v>0</v>
      </c>
      <c r="Y271" s="85">
        <f>COUNT(G271:U271)</f>
        <v>0</v>
      </c>
    </row>
    <row r="272" spans="1:25" x14ac:dyDescent="0.3">
      <c r="A272" s="18">
        <v>270</v>
      </c>
      <c r="B272" s="17" t="s">
        <v>497</v>
      </c>
      <c r="C272" s="18">
        <v>2012</v>
      </c>
      <c r="D272" s="18" t="s">
        <v>19</v>
      </c>
      <c r="E272" s="17" t="s">
        <v>20</v>
      </c>
      <c r="F272" s="17" t="s">
        <v>476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>IF(COUNT(G272:U272)&gt;2,LARGE(G272:U272,1)+LARGE(G272:U272,2),SUM(G272:U272))</f>
        <v>0</v>
      </c>
      <c r="X272" s="84">
        <f>IF(W272&gt;V272,W272,V272)</f>
        <v>0</v>
      </c>
      <c r="Y272" s="85">
        <f>COUNT(G272:U272)</f>
        <v>0</v>
      </c>
    </row>
    <row r="273" spans="1:25" x14ac:dyDescent="0.3">
      <c r="A273" s="18">
        <v>271</v>
      </c>
      <c r="B273" s="17" t="s">
        <v>507</v>
      </c>
      <c r="C273" s="18">
        <v>2011</v>
      </c>
      <c r="D273" s="18" t="s">
        <v>19</v>
      </c>
      <c r="E273" s="17" t="s">
        <v>20</v>
      </c>
      <c r="F273" s="17" t="s">
        <v>247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>IF(COUNT(G273:U273)&gt;2,LARGE(G273:U273,1)+LARGE(G273:U273,2),SUM(G273:U273))</f>
        <v>0</v>
      </c>
      <c r="X273" s="84">
        <f>IF(W273&gt;V273,W273,V273)</f>
        <v>0</v>
      </c>
      <c r="Y273" s="85">
        <f>COUNT(G273:U273)</f>
        <v>0</v>
      </c>
    </row>
    <row r="274" spans="1:25" x14ac:dyDescent="0.3">
      <c r="A274" s="18">
        <v>272</v>
      </c>
      <c r="B274" s="17" t="s">
        <v>511</v>
      </c>
      <c r="C274" s="18">
        <v>2009</v>
      </c>
      <c r="D274" s="18" t="s">
        <v>19</v>
      </c>
      <c r="E274" s="17" t="s">
        <v>20</v>
      </c>
      <c r="F274" s="17" t="s">
        <v>476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>IF(COUNT(G274:U274)&gt;2,LARGE(G274:U274,1)+LARGE(G274:U274,2),SUM(G274:U274))</f>
        <v>0</v>
      </c>
      <c r="X274" s="84">
        <f>IF(W274&gt;V274,W274,V274)</f>
        <v>0</v>
      </c>
      <c r="Y274" s="85">
        <f>COUNT(G274:U274)</f>
        <v>0</v>
      </c>
    </row>
    <row r="275" spans="1:25" x14ac:dyDescent="0.3">
      <c r="A275" s="18">
        <v>273</v>
      </c>
      <c r="B275" s="17" t="s">
        <v>512</v>
      </c>
      <c r="C275" s="18">
        <v>2010</v>
      </c>
      <c r="D275" s="18" t="s">
        <v>19</v>
      </c>
      <c r="E275" s="17" t="s">
        <v>20</v>
      </c>
      <c r="F275" s="17" t="s">
        <v>476</v>
      </c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>IF(COUNT(G275:U275)&gt;2,LARGE(G275:U275,1)+LARGE(G275:U275,2),SUM(G275:U275))</f>
        <v>0</v>
      </c>
      <c r="X275" s="84">
        <f>IF(W275&gt;V275,W275,V275)</f>
        <v>0</v>
      </c>
      <c r="Y275" s="85">
        <f>COUNT(G275:U275)</f>
        <v>0</v>
      </c>
    </row>
    <row r="276" spans="1:25" x14ac:dyDescent="0.3">
      <c r="A276" s="18">
        <v>274</v>
      </c>
      <c r="B276" s="17" t="s">
        <v>561</v>
      </c>
      <c r="C276" s="18">
        <v>2010</v>
      </c>
      <c r="D276" s="18" t="s">
        <v>19</v>
      </c>
      <c r="E276" s="17" t="s">
        <v>20</v>
      </c>
      <c r="F276" s="17" t="s">
        <v>109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>IF(COUNT(G276:U276)&gt;2,LARGE(G276:U276,1)+LARGE(G276:U276,2),SUM(G276:U276))</f>
        <v>0</v>
      </c>
      <c r="X276" s="84">
        <f>IF(W276&gt;V276,W276,V276)</f>
        <v>0</v>
      </c>
      <c r="Y276" s="85">
        <f>COUNT(G276:U276)</f>
        <v>0</v>
      </c>
    </row>
    <row r="277" spans="1:25" x14ac:dyDescent="0.3">
      <c r="A277" s="18">
        <v>275</v>
      </c>
      <c r="B277" s="17" t="s">
        <v>562</v>
      </c>
      <c r="C277" s="18">
        <v>2010</v>
      </c>
      <c r="D277" s="18" t="s">
        <v>19</v>
      </c>
      <c r="E277" s="17" t="s">
        <v>20</v>
      </c>
      <c r="F277" s="17" t="s">
        <v>109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>IF(COUNT(G277:U277)&gt;2,LARGE(G277:U277,1)+LARGE(G277:U277,2),SUM(G277:U277))</f>
        <v>0</v>
      </c>
      <c r="X277" s="84">
        <f>IF(W277&gt;V277,W277,V277)</f>
        <v>0</v>
      </c>
      <c r="Y277" s="85">
        <f>COUNT(G277:U277)</f>
        <v>0</v>
      </c>
    </row>
    <row r="278" spans="1:25" x14ac:dyDescent="0.3">
      <c r="A278" s="18">
        <v>276</v>
      </c>
      <c r="B278" s="17" t="s">
        <v>563</v>
      </c>
      <c r="C278" s="18">
        <v>2011</v>
      </c>
      <c r="D278" s="18" t="s">
        <v>115</v>
      </c>
      <c r="E278" s="17" t="s">
        <v>20</v>
      </c>
      <c r="F278" s="17" t="s">
        <v>25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>IF(COUNT(G278:U278)&gt;2,LARGE(G278:U278,1)+LARGE(G278:U278,2),SUM(G278:U278))</f>
        <v>0</v>
      </c>
      <c r="X278" s="84">
        <f>IF(W278&gt;V278,W278,V278)</f>
        <v>0</v>
      </c>
      <c r="Y278" s="85">
        <f>COUNT(G278:U278)</f>
        <v>0</v>
      </c>
    </row>
    <row r="279" spans="1:25" x14ac:dyDescent="0.3">
      <c r="A279" s="18">
        <v>277</v>
      </c>
      <c r="B279" s="17" t="s">
        <v>607</v>
      </c>
      <c r="C279" s="18">
        <v>2015</v>
      </c>
      <c r="D279" s="18" t="s">
        <v>19</v>
      </c>
      <c r="E279" s="17" t="s">
        <v>20</v>
      </c>
      <c r="F279" s="17" t="s">
        <v>109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>IF(COUNT(G279:U279)&gt;2,LARGE(G279:U279,1)+LARGE(G279:U279,2),SUM(G279:U279))</f>
        <v>0</v>
      </c>
      <c r="X279" s="84">
        <f>IF(W279&gt;V279,W279,V279)</f>
        <v>0</v>
      </c>
      <c r="Y279" s="85">
        <f>COUNT(G279:U279)</f>
        <v>0</v>
      </c>
    </row>
    <row r="280" spans="1:25" x14ac:dyDescent="0.3">
      <c r="A280" s="18">
        <v>278</v>
      </c>
      <c r="B280" s="17" t="s">
        <v>608</v>
      </c>
      <c r="C280" s="18">
        <v>2014</v>
      </c>
      <c r="D280" s="18" t="s">
        <v>19</v>
      </c>
      <c r="E280" s="17" t="s">
        <v>20</v>
      </c>
      <c r="F280" s="17" t="s">
        <v>109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>IF(COUNT(G280:U280)&gt;2,LARGE(G280:U280,1)+LARGE(G280:U280,2),SUM(G280:U280))</f>
        <v>0</v>
      </c>
      <c r="X280" s="84">
        <f>IF(W280&gt;V280,W280,V280)</f>
        <v>0</v>
      </c>
      <c r="Y280" s="85">
        <f>COUNT(G280:U280)</f>
        <v>0</v>
      </c>
    </row>
    <row r="281" spans="1:25" x14ac:dyDescent="0.3">
      <c r="A281" s="18">
        <v>279</v>
      </c>
      <c r="B281" s="17" t="s">
        <v>613</v>
      </c>
      <c r="C281" s="18">
        <v>2014</v>
      </c>
      <c r="D281" s="18" t="s">
        <v>19</v>
      </c>
      <c r="E281" s="17" t="s">
        <v>20</v>
      </c>
      <c r="F281" s="17" t="s">
        <v>109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>IF(COUNT(G281:U281)&gt;2,LARGE(G281:U281,1)+LARGE(G281:U281,2),SUM(G281:U281))</f>
        <v>0</v>
      </c>
      <c r="X281" s="84">
        <f>IF(W281&gt;V281,W281,V281)</f>
        <v>0</v>
      </c>
      <c r="Y281" s="85">
        <f>COUNT(G281:U281)</f>
        <v>0</v>
      </c>
    </row>
    <row r="282" spans="1:25" x14ac:dyDescent="0.3">
      <c r="A282" s="18">
        <v>280</v>
      </c>
      <c r="B282" s="17" t="s">
        <v>624</v>
      </c>
      <c r="C282" s="18">
        <v>2011</v>
      </c>
      <c r="D282" s="18" t="s">
        <v>115</v>
      </c>
      <c r="E282" s="17" t="s">
        <v>20</v>
      </c>
      <c r="F282" s="17" t="s">
        <v>615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>IF(COUNT(G282:U282)&gt;2,LARGE(G282:U282,1)+LARGE(G282:U282,2),SUM(G282:U282))</f>
        <v>0</v>
      </c>
      <c r="X282" s="84">
        <f>IF(W282&gt;V282,W282,V282)</f>
        <v>0</v>
      </c>
      <c r="Y282" s="85">
        <f>COUNT(G282:U282)</f>
        <v>0</v>
      </c>
    </row>
    <row r="283" spans="1:25" x14ac:dyDescent="0.3">
      <c r="A283" s="18">
        <v>281</v>
      </c>
      <c r="B283" s="17" t="s">
        <v>638</v>
      </c>
      <c r="C283" s="18"/>
      <c r="D283" s="18" t="s">
        <v>19</v>
      </c>
      <c r="E283" s="17"/>
      <c r="F283" s="17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>IF(COUNT(G283:U283)&gt;2,LARGE(G283:U283,1)+LARGE(G283:U283,2),SUM(G283:U283))</f>
        <v>0</v>
      </c>
      <c r="X283" s="84">
        <f>IF(W283&gt;V283,W283,V283)</f>
        <v>0</v>
      </c>
      <c r="Y283" s="85">
        <f>COUNT(G283:U283)</f>
        <v>0</v>
      </c>
    </row>
    <row r="284" spans="1:25" x14ac:dyDescent="0.3">
      <c r="A284" s="18">
        <v>282</v>
      </c>
      <c r="B284" s="17" t="s">
        <v>641</v>
      </c>
      <c r="C284" s="18">
        <v>2015</v>
      </c>
      <c r="D284" s="18" t="s">
        <v>19</v>
      </c>
      <c r="E284" s="17" t="s">
        <v>20</v>
      </c>
      <c r="F284" s="17" t="s">
        <v>556</v>
      </c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>IF(COUNT(G284:U284)&gt;2,LARGE(G284:U284,1)+LARGE(G284:U284,2),SUM(G284:U284))</f>
        <v>0</v>
      </c>
      <c r="X284" s="84">
        <f>IF(W284&gt;V284,W284,V284)</f>
        <v>0</v>
      </c>
      <c r="Y284" s="85">
        <f>COUNT(G284:U284)</f>
        <v>0</v>
      </c>
    </row>
    <row r="285" spans="1:25" x14ac:dyDescent="0.3">
      <c r="A285" s="18">
        <v>283</v>
      </c>
      <c r="B285" s="17" t="s">
        <v>642</v>
      </c>
      <c r="C285" s="18">
        <v>2013</v>
      </c>
      <c r="D285" s="18" t="s">
        <v>19</v>
      </c>
      <c r="E285" s="17" t="s">
        <v>20</v>
      </c>
      <c r="F285" s="17" t="s">
        <v>556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3">
        <f>IF(COUNT(G285:U285)&gt;2,LARGE(G285:U285,1)+LARGE(G285:U285,2),SUM(G285:U285))</f>
        <v>0</v>
      </c>
      <c r="X285" s="84">
        <f>IF(W285&gt;V285,W285,V285)</f>
        <v>0</v>
      </c>
      <c r="Y285" s="85">
        <f>COUNT(G285:U285)</f>
        <v>0</v>
      </c>
    </row>
    <row r="286" spans="1:25" x14ac:dyDescent="0.3">
      <c r="A286" s="18">
        <v>284</v>
      </c>
      <c r="B286" s="17" t="s">
        <v>643</v>
      </c>
      <c r="C286" s="18">
        <v>2011</v>
      </c>
      <c r="D286" s="18" t="s">
        <v>19</v>
      </c>
      <c r="E286" s="17" t="s">
        <v>20</v>
      </c>
      <c r="F286" s="17" t="s">
        <v>644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3">
        <f>IF(COUNT(G286:U286)&gt;2,LARGE(G286:U286,1)+LARGE(G286:U286,2),SUM(G286:U286))</f>
        <v>0</v>
      </c>
      <c r="X286" s="84">
        <f>IF(W286&gt;V286,W286,V286)</f>
        <v>0</v>
      </c>
      <c r="Y286" s="85">
        <f>COUNT(G286:U286)</f>
        <v>0</v>
      </c>
    </row>
    <row r="287" spans="1:25" x14ac:dyDescent="0.3">
      <c r="A287" s="18">
        <v>285</v>
      </c>
      <c r="B287" s="17" t="s">
        <v>645</v>
      </c>
      <c r="C287" s="18">
        <v>2011</v>
      </c>
      <c r="D287" s="18" t="s">
        <v>30</v>
      </c>
      <c r="E287" s="17" t="s">
        <v>20</v>
      </c>
      <c r="F287" s="17" t="s">
        <v>556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3">
        <f>IF(COUNT(G287:U287)&gt;2,LARGE(G287:U287,1)+LARGE(G287:U287,2),SUM(G287:U287))</f>
        <v>0</v>
      </c>
      <c r="X287" s="84">
        <f>IF(W287&gt;V287,W287,V287)</f>
        <v>0</v>
      </c>
      <c r="Y287" s="85">
        <f>COUNT(G287:U287)</f>
        <v>0</v>
      </c>
    </row>
    <row r="288" spans="1:25" x14ac:dyDescent="0.3">
      <c r="A288" s="18">
        <v>286</v>
      </c>
      <c r="B288" s="17" t="s">
        <v>646</v>
      </c>
      <c r="C288" s="18">
        <v>2013</v>
      </c>
      <c r="D288" s="18" t="s">
        <v>19</v>
      </c>
      <c r="E288" s="17" t="s">
        <v>20</v>
      </c>
      <c r="F288" s="17" t="s">
        <v>556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3">
        <f>IF(COUNT(G288:U288)&gt;2,LARGE(G288:U288,1)+LARGE(G288:U288,2),SUM(G288:U288))</f>
        <v>0</v>
      </c>
      <c r="X288" s="84">
        <f>IF(W288&gt;V288,W288,V288)</f>
        <v>0</v>
      </c>
      <c r="Y288" s="85">
        <f>COUNT(G288:U288)</f>
        <v>0</v>
      </c>
    </row>
    <row r="289" spans="1:25" x14ac:dyDescent="0.3">
      <c r="A289" s="18">
        <v>287</v>
      </c>
      <c r="B289" s="17" t="s">
        <v>648</v>
      </c>
      <c r="C289" s="18">
        <v>2014</v>
      </c>
      <c r="D289" s="18" t="s">
        <v>19</v>
      </c>
      <c r="E289" s="17" t="s">
        <v>20</v>
      </c>
      <c r="F289" s="17" t="s">
        <v>556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3">
        <f>IF(COUNT(G289:U289)&gt;2,LARGE(G289:U289,1)+LARGE(G289:U289,2),SUM(G289:U289))</f>
        <v>0</v>
      </c>
      <c r="X289" s="84">
        <f>IF(W289&gt;V289,W289,V289)</f>
        <v>0</v>
      </c>
      <c r="Y289" s="85">
        <f>COUNT(G289:U289)</f>
        <v>0</v>
      </c>
    </row>
    <row r="290" spans="1:25" x14ac:dyDescent="0.3">
      <c r="A290" s="18">
        <v>288</v>
      </c>
      <c r="B290" s="21" t="s">
        <v>655</v>
      </c>
      <c r="C290" s="18">
        <v>2008</v>
      </c>
      <c r="D290" s="18" t="s">
        <v>651</v>
      </c>
      <c r="E290" s="18" t="s">
        <v>652</v>
      </c>
      <c r="F290" s="17" t="s">
        <v>653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3">
        <f>IF(COUNT(G290:U290)&gt;2,LARGE(G290:U290,1)+LARGE(G290:U290,2),SUM(G290:U290))</f>
        <v>0</v>
      </c>
      <c r="X290" s="84">
        <f>IF(W290&gt;V290,W290,V290)</f>
        <v>0</v>
      </c>
      <c r="Y290" s="85">
        <f>COUNT(G290:U290)</f>
        <v>0</v>
      </c>
    </row>
    <row r="291" spans="1:25" x14ac:dyDescent="0.3">
      <c r="A291" s="18">
        <v>289</v>
      </c>
      <c r="B291" s="17" t="s">
        <v>656</v>
      </c>
      <c r="C291" s="18">
        <v>2012</v>
      </c>
      <c r="D291" s="18" t="s">
        <v>19</v>
      </c>
      <c r="E291" s="17" t="s">
        <v>20</v>
      </c>
      <c r="F291" s="17" t="s">
        <v>247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3">
        <f>IF(COUNT(G291:U291)&gt;2,LARGE(G291:U291,1)+LARGE(G291:U291,2),SUM(G291:U291))</f>
        <v>0</v>
      </c>
      <c r="X291" s="84">
        <f>IF(W291&gt;V291,W291,V291)</f>
        <v>0</v>
      </c>
      <c r="Y291" s="85">
        <f>COUNT(G291:U291)</f>
        <v>0</v>
      </c>
    </row>
    <row r="292" spans="1:25" x14ac:dyDescent="0.3">
      <c r="A292" s="18">
        <v>290</v>
      </c>
      <c r="B292" s="17" t="s">
        <v>659</v>
      </c>
      <c r="C292" s="18">
        <v>2013</v>
      </c>
      <c r="D292" s="18" t="s">
        <v>19</v>
      </c>
      <c r="E292" s="17" t="s">
        <v>20</v>
      </c>
      <c r="F292" s="17" t="s">
        <v>474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3">
        <f>IF(COUNT(G292:U292)&gt;2,LARGE(G292:U292,1)+LARGE(G292:U292,2),SUM(G292:U292))</f>
        <v>0</v>
      </c>
      <c r="X292" s="84">
        <f>IF(W292&gt;V292,W292,V292)</f>
        <v>0</v>
      </c>
      <c r="Y292" s="85">
        <f>COUNT(G292:U292)</f>
        <v>0</v>
      </c>
    </row>
    <row r="293" spans="1:25" x14ac:dyDescent="0.3">
      <c r="A293" s="18">
        <v>291</v>
      </c>
      <c r="B293" s="17" t="s">
        <v>660</v>
      </c>
      <c r="C293" s="18">
        <v>2013</v>
      </c>
      <c r="D293" s="18" t="s">
        <v>19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3">
        <f>IF(COUNT(G293:U293)&gt;2,LARGE(G293:U293,1)+LARGE(G293:U293,2),SUM(G293:U293))</f>
        <v>0</v>
      </c>
      <c r="X293" s="84">
        <f>IF(W293&gt;V293,W293,V293)</f>
        <v>0</v>
      </c>
      <c r="Y293" s="85">
        <f>COUNT(G293:U293)</f>
        <v>0</v>
      </c>
    </row>
    <row r="294" spans="1:25" x14ac:dyDescent="0.3">
      <c r="A294" s="18">
        <v>292</v>
      </c>
      <c r="B294" s="17" t="s">
        <v>661</v>
      </c>
      <c r="C294" s="18">
        <v>2014</v>
      </c>
      <c r="D294" s="18" t="s">
        <v>19</v>
      </c>
      <c r="E294" s="17" t="s">
        <v>20</v>
      </c>
      <c r="F294" s="17" t="s">
        <v>474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3">
        <f>IF(COUNT(G294:U294)&gt;2,LARGE(G294:U294,1)+LARGE(G294:U294,2),SUM(G294:U294))</f>
        <v>0</v>
      </c>
      <c r="X294" s="84">
        <f>IF(W294&gt;V294,W294,V294)</f>
        <v>0</v>
      </c>
      <c r="Y294" s="85">
        <f>COUNT(G294:U294)</f>
        <v>0</v>
      </c>
    </row>
    <row r="295" spans="1:25" x14ac:dyDescent="0.3">
      <c r="A295" s="18">
        <v>293</v>
      </c>
      <c r="B295" s="17" t="s">
        <v>662</v>
      </c>
      <c r="C295" s="18">
        <v>2014</v>
      </c>
      <c r="D295" s="18" t="s">
        <v>19</v>
      </c>
      <c r="E295" s="17" t="s">
        <v>20</v>
      </c>
      <c r="F295" s="17" t="s">
        <v>109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3">
        <f>IF(COUNT(G295:U295)&gt;2,LARGE(G295:U295,1)+LARGE(G295:U295,2),SUM(G295:U295))</f>
        <v>0</v>
      </c>
      <c r="X295" s="84">
        <f>IF(W295&gt;V295,W295,V295)</f>
        <v>0</v>
      </c>
      <c r="Y295" s="85">
        <f>COUNT(G295:U295)</f>
        <v>0</v>
      </c>
    </row>
    <row r="296" spans="1:25" x14ac:dyDescent="0.3">
      <c r="A296" s="18">
        <v>294</v>
      </c>
      <c r="B296" s="17" t="s">
        <v>663</v>
      </c>
      <c r="C296" s="18">
        <v>2013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3">
        <f>IF(COUNT(G296:U296)&gt;2,LARGE(G296:U296,1)+LARGE(G296:U296,2),SUM(G296:U296))</f>
        <v>0</v>
      </c>
      <c r="X296" s="84">
        <f>IF(W296&gt;V296,W296,V296)</f>
        <v>0</v>
      </c>
      <c r="Y296" s="85">
        <f>COUNT(G296:U296)</f>
        <v>0</v>
      </c>
    </row>
    <row r="297" spans="1:25" x14ac:dyDescent="0.3">
      <c r="A297" s="18">
        <v>295</v>
      </c>
      <c r="B297" s="17" t="s">
        <v>664</v>
      </c>
      <c r="C297" s="18">
        <v>2012</v>
      </c>
      <c r="D297" s="18" t="s">
        <v>19</v>
      </c>
      <c r="E297" s="17" t="s">
        <v>20</v>
      </c>
      <c r="F297" s="17" t="s">
        <v>109</v>
      </c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3">
        <f>IF(COUNT(G297:U297)&gt;2,LARGE(G297:U297,1)+LARGE(G297:U297,2),SUM(G297:U297))</f>
        <v>0</v>
      </c>
      <c r="X297" s="84">
        <f>IF(W297&gt;V297,W297,V297)</f>
        <v>0</v>
      </c>
      <c r="Y297" s="85">
        <f>COUNT(G297:U297)</f>
        <v>0</v>
      </c>
    </row>
    <row r="298" spans="1:25" x14ac:dyDescent="0.3">
      <c r="A298" s="18">
        <v>296</v>
      </c>
      <c r="B298" s="17" t="s">
        <v>665</v>
      </c>
      <c r="C298" s="18">
        <v>2012</v>
      </c>
      <c r="D298" s="18" t="s">
        <v>651</v>
      </c>
      <c r="E298" s="17" t="s">
        <v>20</v>
      </c>
      <c r="F298" s="17" t="s">
        <v>474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3">
        <f>IF(COUNT(G298:U298)&gt;2,LARGE(G298:U298,1)+LARGE(G298:U298,2),SUM(G298:U298))</f>
        <v>0</v>
      </c>
      <c r="X298" s="84">
        <f>IF(W298&gt;V298,W298,V298)</f>
        <v>0</v>
      </c>
      <c r="Y298" s="85">
        <f>COUNT(G298:U298)</f>
        <v>0</v>
      </c>
    </row>
    <row r="299" spans="1:25" x14ac:dyDescent="0.3">
      <c r="A299" s="18">
        <v>297</v>
      </c>
      <c r="B299" s="17" t="s">
        <v>666</v>
      </c>
      <c r="C299" s="18">
        <v>2014</v>
      </c>
      <c r="D299" s="18" t="s">
        <v>19</v>
      </c>
      <c r="E299" s="17" t="s">
        <v>20</v>
      </c>
      <c r="F299" s="17" t="s">
        <v>474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3">
        <f>IF(COUNT(G299:U299)&gt;2,LARGE(G299:U299,1)+LARGE(G299:U299,2),SUM(G299:U299))</f>
        <v>0</v>
      </c>
      <c r="X299" s="84">
        <f>IF(W299&gt;V299,W299,V299)</f>
        <v>0</v>
      </c>
      <c r="Y299" s="85">
        <f>COUNT(G299:U299)</f>
        <v>0</v>
      </c>
    </row>
    <row r="300" spans="1:25" x14ac:dyDescent="0.3">
      <c r="A300" s="18">
        <v>298</v>
      </c>
      <c r="B300" s="17" t="s">
        <v>667</v>
      </c>
      <c r="C300" s="18">
        <v>2014</v>
      </c>
      <c r="D300" s="18" t="s">
        <v>19</v>
      </c>
      <c r="E300" s="17" t="s">
        <v>20</v>
      </c>
      <c r="F300" s="17" t="s">
        <v>109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3">
        <f>IF(COUNT(G300:U300)&gt;2,LARGE(G300:U300,1)+LARGE(G300:U300,2),SUM(G300:U300))</f>
        <v>0</v>
      </c>
      <c r="X300" s="84">
        <f>IF(W300&gt;V300,W300,V300)</f>
        <v>0</v>
      </c>
      <c r="Y300" s="85">
        <f>COUNT(G300:U300)</f>
        <v>0</v>
      </c>
    </row>
    <row r="301" spans="1:25" x14ac:dyDescent="0.3">
      <c r="A301" s="18">
        <v>299</v>
      </c>
      <c r="B301" s="17" t="s">
        <v>668</v>
      </c>
      <c r="C301" s="18">
        <v>2013</v>
      </c>
      <c r="D301" s="18" t="s">
        <v>19</v>
      </c>
      <c r="E301" s="17" t="s">
        <v>20</v>
      </c>
      <c r="F301" s="17" t="s">
        <v>474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3">
        <f>IF(COUNT(G301:U301)&gt;2,LARGE(G301:U301,1)+LARGE(G301:U301,2),SUM(G301:U301))</f>
        <v>0</v>
      </c>
      <c r="X301" s="84">
        <f>IF(W301&gt;V301,W301,V301)</f>
        <v>0</v>
      </c>
      <c r="Y301" s="85">
        <f>COUNT(G301:U301)</f>
        <v>0</v>
      </c>
    </row>
    <row r="302" spans="1:25" x14ac:dyDescent="0.3">
      <c r="A302" s="18">
        <v>300</v>
      </c>
      <c r="B302" s="17" t="s">
        <v>669</v>
      </c>
      <c r="C302" s="18">
        <v>2014</v>
      </c>
      <c r="D302" s="18" t="s">
        <v>19</v>
      </c>
      <c r="E302" s="17" t="s">
        <v>20</v>
      </c>
      <c r="F302" s="17" t="s">
        <v>109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3">
        <f>IF(COUNT(G302:U302)&gt;2,LARGE(G302:U302,1)+LARGE(G302:U302,2),SUM(G302:U302))</f>
        <v>0</v>
      </c>
      <c r="X302" s="84">
        <f>IF(W302&gt;V302,W302,V302)</f>
        <v>0</v>
      </c>
      <c r="Y302" s="85">
        <f>COUNT(G302:U302)</f>
        <v>0</v>
      </c>
    </row>
    <row r="303" spans="1:25" x14ac:dyDescent="0.3">
      <c r="A303" s="18">
        <v>301</v>
      </c>
      <c r="B303" s="17" t="s">
        <v>707</v>
      </c>
      <c r="C303" s="18">
        <v>2016</v>
      </c>
      <c r="D303" s="18" t="s">
        <v>19</v>
      </c>
      <c r="E303" s="17" t="s">
        <v>20</v>
      </c>
      <c r="F303" s="17" t="s">
        <v>633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3">
        <f>IF(COUNT(G303:U303)&gt;2,LARGE(G303:U303,1)+LARGE(G303:U303,2),SUM(G303:U303))</f>
        <v>0</v>
      </c>
      <c r="X303" s="84">
        <f>IF(W303&gt;V303,W303,V303)</f>
        <v>0</v>
      </c>
      <c r="Y303" s="85">
        <f>COUNT(G303:U303)</f>
        <v>0</v>
      </c>
    </row>
    <row r="304" spans="1:25" x14ac:dyDescent="0.3">
      <c r="A304" s="18">
        <v>302</v>
      </c>
      <c r="B304" s="17" t="s">
        <v>709</v>
      </c>
      <c r="C304" s="18">
        <v>2015</v>
      </c>
      <c r="D304" s="18" t="s">
        <v>115</v>
      </c>
      <c r="E304" s="17" t="s">
        <v>20</v>
      </c>
      <c r="F304" s="17" t="s">
        <v>141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3">
        <f>IF(COUNT(G304:U304)&gt;2,LARGE(G304:U304,1)+LARGE(G304:U304,2),SUM(G304:U304))</f>
        <v>0</v>
      </c>
      <c r="X304" s="84">
        <f>IF(W304&gt;V304,W304,V304)</f>
        <v>0</v>
      </c>
      <c r="Y304" s="85">
        <f>COUNT(G304:U304)</f>
        <v>0</v>
      </c>
    </row>
    <row r="305" spans="1:25" x14ac:dyDescent="0.3">
      <c r="A305" s="18">
        <v>303</v>
      </c>
      <c r="B305" s="17" t="s">
        <v>710</v>
      </c>
      <c r="C305" s="18">
        <v>2016</v>
      </c>
      <c r="D305" s="18" t="s">
        <v>19</v>
      </c>
      <c r="E305" s="17" t="s">
        <v>20</v>
      </c>
      <c r="F305" s="17" t="s">
        <v>540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3">
        <f>IF(COUNT(G305:U305)&gt;2,LARGE(G305:U305,1)+LARGE(G305:U305,2),SUM(G305:U305))</f>
        <v>0</v>
      </c>
      <c r="X305" s="84">
        <f>IF(W305&gt;V305,W305,V305)</f>
        <v>0</v>
      </c>
      <c r="Y305" s="85">
        <f>COUNT(G305:U305)</f>
        <v>0</v>
      </c>
    </row>
    <row r="306" spans="1:25" x14ac:dyDescent="0.3">
      <c r="A306" s="18">
        <v>304</v>
      </c>
      <c r="B306" s="17" t="s">
        <v>712</v>
      </c>
      <c r="C306" s="18">
        <v>2014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3">
        <f>IF(COUNT(G306:U306)&gt;2,LARGE(G306:U306,1)+LARGE(G306:U306,2),SUM(G306:U306))</f>
        <v>0</v>
      </c>
      <c r="X306" s="84">
        <f>IF(W306&gt;V306,W306,V306)</f>
        <v>0</v>
      </c>
      <c r="Y306" s="85">
        <f>COUNT(G306:U306)</f>
        <v>0</v>
      </c>
    </row>
    <row r="307" spans="1:25" x14ac:dyDescent="0.3">
      <c r="A307" s="18">
        <v>305</v>
      </c>
      <c r="B307" s="17" t="s">
        <v>713</v>
      </c>
      <c r="C307" s="18">
        <v>2014</v>
      </c>
      <c r="D307" s="18" t="s">
        <v>19</v>
      </c>
      <c r="E307" s="17" t="s">
        <v>20</v>
      </c>
      <c r="F307" s="17" t="s">
        <v>556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3">
        <f>IF(COUNT(G307:U307)&gt;2,LARGE(G307:U307,1)+LARGE(G307:U307,2),SUM(G307:U307))</f>
        <v>0</v>
      </c>
      <c r="X307" s="84">
        <f>IF(W307&gt;V307,W307,V307)</f>
        <v>0</v>
      </c>
      <c r="Y307" s="85">
        <f>COUNT(G307:U307)</f>
        <v>0</v>
      </c>
    </row>
    <row r="308" spans="1:25" x14ac:dyDescent="0.3">
      <c r="A308" s="18">
        <v>306</v>
      </c>
      <c r="B308" s="17" t="s">
        <v>714</v>
      </c>
      <c r="C308" s="18">
        <v>2014</v>
      </c>
      <c r="D308" s="18" t="s">
        <v>19</v>
      </c>
      <c r="E308" s="17" t="s">
        <v>20</v>
      </c>
      <c r="F308" s="17" t="s">
        <v>633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3">
        <f>IF(COUNT(G308:U308)&gt;2,LARGE(G308:U308,1)+LARGE(G308:U308,2),SUM(G308:U308))</f>
        <v>0</v>
      </c>
      <c r="X308" s="84">
        <f>IF(W308&gt;V308,W308,V308)</f>
        <v>0</v>
      </c>
      <c r="Y308" s="85">
        <f>COUNT(G308:U308)</f>
        <v>0</v>
      </c>
    </row>
    <row r="309" spans="1:25" x14ac:dyDescent="0.3">
      <c r="A309" s="18">
        <v>307</v>
      </c>
      <c r="B309" s="17" t="s">
        <v>715</v>
      </c>
      <c r="C309" s="18">
        <v>2015</v>
      </c>
      <c r="D309" s="18" t="s">
        <v>19</v>
      </c>
      <c r="E309" s="17" t="s">
        <v>20</v>
      </c>
      <c r="F309" s="17" t="s">
        <v>141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3">
        <f>IF(COUNT(G309:U309)&gt;2,LARGE(G309:U309,1)+LARGE(G309:U309,2),SUM(G309:U309))</f>
        <v>0</v>
      </c>
      <c r="X309" s="84">
        <f>IF(W309&gt;V309,W309,V309)</f>
        <v>0</v>
      </c>
      <c r="Y309" s="85">
        <f>COUNT(G309:U309)</f>
        <v>0</v>
      </c>
    </row>
    <row r="310" spans="1:25" x14ac:dyDescent="0.3">
      <c r="A310" s="18">
        <v>308</v>
      </c>
      <c r="B310" s="17" t="s">
        <v>716</v>
      </c>
      <c r="C310" s="18">
        <v>2015</v>
      </c>
      <c r="D310" s="18" t="s">
        <v>115</v>
      </c>
      <c r="E310" s="17" t="s">
        <v>20</v>
      </c>
      <c r="F310" s="17" t="s">
        <v>517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3">
        <f>IF(COUNT(G310:U310)&gt;2,LARGE(G310:U310,1)+LARGE(G310:U310,2),SUM(G310:U310))</f>
        <v>0</v>
      </c>
      <c r="X310" s="84">
        <f>IF(W310&gt;V310,W310,V310)</f>
        <v>0</v>
      </c>
      <c r="Y310" s="85">
        <f>COUNT(G310:U310)</f>
        <v>0</v>
      </c>
    </row>
  </sheetData>
  <autoFilter ref="A2:Y310">
    <sortState ref="A3:Y310">
      <sortCondition descending="1" ref="X1"/>
    </sortState>
  </autoFilter>
  <sortState ref="A3:Y297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3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zoomScale="90" zoomScaleNormal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4" x14ac:dyDescent="0.3"/>
  <cols>
    <col min="1" max="1" width="6.33203125" customWidth="1"/>
    <col min="2" max="2" width="23" customWidth="1"/>
    <col min="3" max="3" width="10.33203125" customWidth="1"/>
    <col min="4" max="4" width="10.109375" customWidth="1"/>
    <col min="5" max="5" width="16" customWidth="1"/>
    <col min="6" max="6" width="40.33203125" customWidth="1"/>
    <col min="12" max="16" width="10.33203125" customWidth="1"/>
  </cols>
  <sheetData>
    <row r="1" spans="1:25" x14ac:dyDescent="0.3">
      <c r="G1" s="56">
        <v>1</v>
      </c>
      <c r="H1" s="56">
        <v>2</v>
      </c>
      <c r="I1" s="56">
        <v>3</v>
      </c>
      <c r="J1" s="56">
        <v>4</v>
      </c>
      <c r="K1" s="56">
        <v>5</v>
      </c>
      <c r="L1" s="56">
        <v>6</v>
      </c>
      <c r="M1" s="56">
        <v>7</v>
      </c>
      <c r="N1" s="56">
        <v>8</v>
      </c>
      <c r="O1" s="56">
        <v>9</v>
      </c>
      <c r="P1" s="56">
        <v>10</v>
      </c>
      <c r="Q1" s="56">
        <v>11</v>
      </c>
      <c r="R1" s="56">
        <v>12</v>
      </c>
      <c r="S1" s="56">
        <v>13</v>
      </c>
      <c r="T1" s="56">
        <v>14</v>
      </c>
      <c r="U1" s="56">
        <v>15</v>
      </c>
    </row>
    <row r="2" spans="1:25" ht="129" x14ac:dyDescent="0.3">
      <c r="A2" s="3" t="s">
        <v>11</v>
      </c>
      <c r="B2" s="3" t="s">
        <v>14</v>
      </c>
      <c r="C2" s="61" t="s">
        <v>12</v>
      </c>
      <c r="D2" s="3" t="s">
        <v>15</v>
      </c>
      <c r="E2" s="3" t="s">
        <v>16</v>
      </c>
      <c r="F2" s="3" t="s">
        <v>13</v>
      </c>
      <c r="G2" s="62" t="s">
        <v>3</v>
      </c>
      <c r="H2" s="62" t="s">
        <v>4</v>
      </c>
      <c r="I2" s="62" t="s">
        <v>452</v>
      </c>
      <c r="J2" s="62" t="s">
        <v>187</v>
      </c>
      <c r="K2" s="62" t="s">
        <v>188</v>
      </c>
      <c r="L2" s="62" t="s">
        <v>5</v>
      </c>
      <c r="M2" s="62" t="s">
        <v>6</v>
      </c>
      <c r="N2" s="62" t="s">
        <v>7</v>
      </c>
      <c r="O2" s="62" t="s">
        <v>182</v>
      </c>
      <c r="P2" s="62" t="s">
        <v>183</v>
      </c>
      <c r="Q2" s="62" t="s">
        <v>447</v>
      </c>
      <c r="R2" s="62" t="s">
        <v>448</v>
      </c>
      <c r="S2" s="62" t="s">
        <v>449</v>
      </c>
      <c r="T2" s="62" t="s">
        <v>450</v>
      </c>
      <c r="U2" s="62" t="s">
        <v>451</v>
      </c>
      <c r="V2" s="63" t="s">
        <v>350</v>
      </c>
      <c r="W2" s="63" t="s">
        <v>351</v>
      </c>
      <c r="X2" s="63" t="s">
        <v>17</v>
      </c>
      <c r="Y2" s="60" t="s">
        <v>288</v>
      </c>
    </row>
    <row r="3" spans="1:25" x14ac:dyDescent="0.3">
      <c r="A3" s="18">
        <v>1</v>
      </c>
      <c r="B3" s="17" t="s">
        <v>118</v>
      </c>
      <c r="C3" s="18">
        <v>2006</v>
      </c>
      <c r="D3" s="18" t="s">
        <v>22</v>
      </c>
      <c r="E3" s="17" t="s">
        <v>20</v>
      </c>
      <c r="F3" s="17" t="s">
        <v>109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9">
        <v>550</v>
      </c>
      <c r="W3" s="83">
        <f t="shared" ref="W3:W66" si="0">IF(COUNT(G3:U3)&gt;2,LARGE(G3:U3,1)+LARGE(G3:U3,2),SUM(G3:U3))</f>
        <v>0</v>
      </c>
      <c r="X3" s="84">
        <f t="shared" ref="X3:X66" si="1">IF(W3&gt;V3,W3,V3)</f>
        <v>550</v>
      </c>
      <c r="Y3" s="85">
        <f t="shared" ref="Y3:Y66" si="2">COUNT(G3:U3)</f>
        <v>0</v>
      </c>
    </row>
    <row r="4" spans="1:25" x14ac:dyDescent="0.3">
      <c r="A4" s="18">
        <v>2</v>
      </c>
      <c r="B4" s="17" t="s">
        <v>154</v>
      </c>
      <c r="C4" s="18">
        <v>2004</v>
      </c>
      <c r="D4" s="18" t="s">
        <v>22</v>
      </c>
      <c r="E4" s="17" t="s">
        <v>20</v>
      </c>
      <c r="F4" s="17" t="s">
        <v>36</v>
      </c>
      <c r="G4" s="3">
        <v>300</v>
      </c>
      <c r="H4" s="3"/>
      <c r="I4" s="3">
        <v>125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59">
        <v>87</v>
      </c>
      <c r="W4" s="83">
        <f t="shared" si="0"/>
        <v>425</v>
      </c>
      <c r="X4" s="84">
        <f t="shared" si="1"/>
        <v>425</v>
      </c>
      <c r="Y4" s="85">
        <f t="shared" si="2"/>
        <v>2</v>
      </c>
    </row>
    <row r="5" spans="1:25" x14ac:dyDescent="0.3">
      <c r="A5" s="18">
        <v>3</v>
      </c>
      <c r="B5" s="17" t="s">
        <v>150</v>
      </c>
      <c r="C5" s="18">
        <v>2003</v>
      </c>
      <c r="D5" s="18" t="s">
        <v>22</v>
      </c>
      <c r="E5" s="17" t="s">
        <v>20</v>
      </c>
      <c r="F5" s="17" t="s">
        <v>36</v>
      </c>
      <c r="G5" s="3"/>
      <c r="H5" s="3"/>
      <c r="I5" s="3">
        <v>250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9">
        <v>330</v>
      </c>
      <c r="W5" s="83">
        <f t="shared" si="0"/>
        <v>250</v>
      </c>
      <c r="X5" s="84">
        <f t="shared" si="1"/>
        <v>330</v>
      </c>
      <c r="Y5" s="85">
        <f t="shared" si="2"/>
        <v>1</v>
      </c>
    </row>
    <row r="6" spans="1:25" x14ac:dyDescent="0.3">
      <c r="A6" s="18">
        <v>4</v>
      </c>
      <c r="B6" s="17" t="s">
        <v>102</v>
      </c>
      <c r="C6" s="18">
        <v>1982</v>
      </c>
      <c r="D6" s="18" t="s">
        <v>22</v>
      </c>
      <c r="E6" s="17" t="s">
        <v>20</v>
      </c>
      <c r="F6" s="17" t="s">
        <v>23</v>
      </c>
      <c r="G6" s="3">
        <v>165</v>
      </c>
      <c r="H6" s="3"/>
      <c r="I6" s="3">
        <v>150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59">
        <v>0</v>
      </c>
      <c r="W6" s="83">
        <f t="shared" si="0"/>
        <v>315</v>
      </c>
      <c r="X6" s="84">
        <f t="shared" si="1"/>
        <v>315</v>
      </c>
      <c r="Y6" s="85">
        <f t="shared" si="2"/>
        <v>2</v>
      </c>
    </row>
    <row r="7" spans="1:25" x14ac:dyDescent="0.3">
      <c r="A7" s="18">
        <v>5</v>
      </c>
      <c r="B7" s="17" t="s">
        <v>165</v>
      </c>
      <c r="C7" s="18">
        <v>2007</v>
      </c>
      <c r="D7" s="18" t="s">
        <v>22</v>
      </c>
      <c r="E7" s="17" t="s">
        <v>20</v>
      </c>
      <c r="F7" s="17" t="s">
        <v>21</v>
      </c>
      <c r="G7" s="3"/>
      <c r="H7" s="3"/>
      <c r="I7" s="3">
        <v>138</v>
      </c>
      <c r="J7" s="3"/>
      <c r="K7" s="3"/>
      <c r="L7" s="3">
        <v>170</v>
      </c>
      <c r="M7" s="3"/>
      <c r="N7" s="3"/>
      <c r="O7" s="3"/>
      <c r="P7" s="3"/>
      <c r="Q7" s="3"/>
      <c r="R7" s="3"/>
      <c r="S7" s="3"/>
      <c r="T7" s="3"/>
      <c r="U7" s="3"/>
      <c r="V7" s="59">
        <v>270</v>
      </c>
      <c r="W7" s="83">
        <f t="shared" si="0"/>
        <v>308</v>
      </c>
      <c r="X7" s="84">
        <f t="shared" si="1"/>
        <v>308</v>
      </c>
      <c r="Y7" s="85">
        <f t="shared" si="2"/>
        <v>2</v>
      </c>
    </row>
    <row r="8" spans="1:25" x14ac:dyDescent="0.3">
      <c r="A8" s="18">
        <v>6</v>
      </c>
      <c r="B8" s="17" t="s">
        <v>577</v>
      </c>
      <c r="C8" s="18">
        <v>1992</v>
      </c>
      <c r="D8" s="18">
        <v>1</v>
      </c>
      <c r="E8" s="17" t="s">
        <v>20</v>
      </c>
      <c r="F8" s="17"/>
      <c r="G8" s="18">
        <v>180</v>
      </c>
      <c r="H8" s="18"/>
      <c r="I8" s="7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64">
        <v>288</v>
      </c>
      <c r="W8" s="83">
        <f t="shared" si="0"/>
        <v>180</v>
      </c>
      <c r="X8" s="84">
        <f t="shared" si="1"/>
        <v>288</v>
      </c>
      <c r="Y8" s="85">
        <f t="shared" si="2"/>
        <v>1</v>
      </c>
    </row>
    <row r="9" spans="1:25" x14ac:dyDescent="0.3">
      <c r="A9" s="18">
        <v>7</v>
      </c>
      <c r="B9" s="17" t="s">
        <v>65</v>
      </c>
      <c r="C9" s="18">
        <v>1983</v>
      </c>
      <c r="D9" s="18">
        <v>2</v>
      </c>
      <c r="E9" s="17" t="s">
        <v>20</v>
      </c>
      <c r="F9" s="17"/>
      <c r="G9" s="3">
        <v>87</v>
      </c>
      <c r="H9" s="3"/>
      <c r="I9" s="3">
        <v>200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9">
        <v>0</v>
      </c>
      <c r="W9" s="83">
        <f t="shared" si="0"/>
        <v>287</v>
      </c>
      <c r="X9" s="84">
        <f t="shared" si="1"/>
        <v>287</v>
      </c>
      <c r="Y9" s="85">
        <f t="shared" si="2"/>
        <v>2</v>
      </c>
    </row>
    <row r="10" spans="1:25" x14ac:dyDescent="0.3">
      <c r="A10" s="18">
        <v>8</v>
      </c>
      <c r="B10" s="17" t="s">
        <v>100</v>
      </c>
      <c r="C10" s="18">
        <v>1990</v>
      </c>
      <c r="D10" s="18" t="s">
        <v>19</v>
      </c>
      <c r="E10" s="17" t="s">
        <v>20</v>
      </c>
      <c r="F10" s="17" t="s">
        <v>40</v>
      </c>
      <c r="G10" s="3">
        <v>135</v>
      </c>
      <c r="H10" s="3"/>
      <c r="I10" s="3">
        <v>125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59">
        <v>113</v>
      </c>
      <c r="W10" s="83">
        <f t="shared" si="0"/>
        <v>260</v>
      </c>
      <c r="X10" s="84">
        <f t="shared" si="1"/>
        <v>260</v>
      </c>
      <c r="Y10" s="85">
        <f t="shared" si="2"/>
        <v>2</v>
      </c>
    </row>
    <row r="11" spans="1:25" x14ac:dyDescent="0.3">
      <c r="A11" s="18">
        <v>9</v>
      </c>
      <c r="B11" s="17" t="s">
        <v>395</v>
      </c>
      <c r="C11" s="18">
        <v>1973</v>
      </c>
      <c r="D11" s="18" t="s">
        <v>22</v>
      </c>
      <c r="E11" s="17" t="s">
        <v>35</v>
      </c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64">
        <v>240</v>
      </c>
      <c r="W11" s="83">
        <f t="shared" si="0"/>
        <v>0</v>
      </c>
      <c r="X11" s="84">
        <f t="shared" si="1"/>
        <v>240</v>
      </c>
      <c r="Y11" s="85">
        <f t="shared" si="2"/>
        <v>0</v>
      </c>
    </row>
    <row r="12" spans="1:25" x14ac:dyDescent="0.3">
      <c r="A12" s="18">
        <v>10</v>
      </c>
      <c r="B12" s="17" t="s">
        <v>73</v>
      </c>
      <c r="C12" s="18">
        <v>1996</v>
      </c>
      <c r="D12" s="18" t="s">
        <v>22</v>
      </c>
      <c r="E12" s="17" t="s">
        <v>20</v>
      </c>
      <c r="F12" s="17" t="s">
        <v>36</v>
      </c>
      <c r="G12" s="3">
        <v>240</v>
      </c>
      <c r="H12" s="3"/>
      <c r="I12" s="9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59">
        <v>223</v>
      </c>
      <c r="W12" s="83">
        <f t="shared" si="0"/>
        <v>240</v>
      </c>
      <c r="X12" s="84">
        <f t="shared" si="1"/>
        <v>240</v>
      </c>
      <c r="Y12" s="85">
        <f t="shared" si="2"/>
        <v>1</v>
      </c>
    </row>
    <row r="13" spans="1:25" x14ac:dyDescent="0.3">
      <c r="A13" s="18">
        <v>11</v>
      </c>
      <c r="B13" s="17" t="s">
        <v>163</v>
      </c>
      <c r="C13" s="18">
        <v>2007</v>
      </c>
      <c r="D13" s="18">
        <v>1</v>
      </c>
      <c r="E13" s="17" t="s">
        <v>20</v>
      </c>
      <c r="F13" s="17" t="s">
        <v>109</v>
      </c>
      <c r="G13" s="3">
        <v>87</v>
      </c>
      <c r="H13" s="3"/>
      <c r="I13" s="3"/>
      <c r="J13" s="3"/>
      <c r="K13" s="3"/>
      <c r="L13" s="3">
        <v>136</v>
      </c>
      <c r="M13" s="3"/>
      <c r="N13" s="3"/>
      <c r="O13" s="3"/>
      <c r="P13" s="3"/>
      <c r="Q13" s="3"/>
      <c r="R13" s="3"/>
      <c r="S13" s="3"/>
      <c r="T13" s="3"/>
      <c r="U13" s="3"/>
      <c r="V13" s="59">
        <v>65</v>
      </c>
      <c r="W13" s="83">
        <f t="shared" si="0"/>
        <v>223</v>
      </c>
      <c r="X13" s="84">
        <f t="shared" si="1"/>
        <v>223</v>
      </c>
      <c r="Y13" s="85">
        <f t="shared" si="2"/>
        <v>2</v>
      </c>
    </row>
    <row r="14" spans="1:25" x14ac:dyDescent="0.3">
      <c r="A14" s="18">
        <v>12</v>
      </c>
      <c r="B14" s="17" t="s">
        <v>168</v>
      </c>
      <c r="C14" s="18">
        <v>2007</v>
      </c>
      <c r="D14" s="18">
        <v>3</v>
      </c>
      <c r="E14" s="17" t="s">
        <v>20</v>
      </c>
      <c r="F14" s="17" t="s">
        <v>109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9">
        <v>216</v>
      </c>
      <c r="W14" s="83">
        <f t="shared" si="0"/>
        <v>0</v>
      </c>
      <c r="X14" s="84">
        <f t="shared" si="1"/>
        <v>216</v>
      </c>
      <c r="Y14" s="85">
        <f t="shared" si="2"/>
        <v>0</v>
      </c>
    </row>
    <row r="15" spans="1:25" x14ac:dyDescent="0.3">
      <c r="A15" s="18">
        <v>13</v>
      </c>
      <c r="B15" s="17" t="s">
        <v>86</v>
      </c>
      <c r="C15" s="18">
        <v>1985</v>
      </c>
      <c r="D15" s="18" t="s">
        <v>22</v>
      </c>
      <c r="E15" s="17" t="s">
        <v>20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9">
        <v>206</v>
      </c>
      <c r="W15" s="83">
        <f t="shared" si="0"/>
        <v>0</v>
      </c>
      <c r="X15" s="84">
        <f t="shared" si="1"/>
        <v>206</v>
      </c>
      <c r="Y15" s="85">
        <f t="shared" si="2"/>
        <v>0</v>
      </c>
    </row>
    <row r="16" spans="1:25" x14ac:dyDescent="0.3">
      <c r="A16" s="18">
        <v>14</v>
      </c>
      <c r="B16" s="17" t="s">
        <v>85</v>
      </c>
      <c r="C16" s="18">
        <v>1993</v>
      </c>
      <c r="D16" s="18" t="s">
        <v>22</v>
      </c>
      <c r="E16" s="17" t="s">
        <v>20</v>
      </c>
      <c r="F16" s="17" t="s">
        <v>36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9">
        <v>200</v>
      </c>
      <c r="W16" s="83">
        <f t="shared" si="0"/>
        <v>0</v>
      </c>
      <c r="X16" s="84">
        <f t="shared" si="1"/>
        <v>200</v>
      </c>
      <c r="Y16" s="85">
        <f t="shared" si="2"/>
        <v>0</v>
      </c>
    </row>
    <row r="17" spans="1:25" x14ac:dyDescent="0.3">
      <c r="A17" s="18">
        <v>15</v>
      </c>
      <c r="B17" s="17" t="s">
        <v>250</v>
      </c>
      <c r="C17" s="18">
        <v>2009</v>
      </c>
      <c r="D17" s="18">
        <v>1</v>
      </c>
      <c r="E17" s="17" t="s">
        <v>20</v>
      </c>
      <c r="F17" s="17" t="s">
        <v>109</v>
      </c>
      <c r="G17" s="18"/>
      <c r="H17" s="18"/>
      <c r="I17" s="18"/>
      <c r="J17" s="18"/>
      <c r="K17" s="18"/>
      <c r="L17" s="18">
        <v>94</v>
      </c>
      <c r="M17" s="18"/>
      <c r="N17" s="18"/>
      <c r="O17" s="18"/>
      <c r="P17" s="18"/>
      <c r="Q17" s="18"/>
      <c r="R17" s="18"/>
      <c r="S17" s="18"/>
      <c r="T17" s="18"/>
      <c r="U17" s="18"/>
      <c r="V17" s="64">
        <v>192</v>
      </c>
      <c r="W17" s="83">
        <f t="shared" si="0"/>
        <v>94</v>
      </c>
      <c r="X17" s="84">
        <f t="shared" si="1"/>
        <v>192</v>
      </c>
      <c r="Y17" s="85">
        <f t="shared" si="2"/>
        <v>1</v>
      </c>
    </row>
    <row r="18" spans="1:25" x14ac:dyDescent="0.3">
      <c r="A18" s="18">
        <v>16</v>
      </c>
      <c r="B18" s="17" t="s">
        <v>117</v>
      </c>
      <c r="C18" s="18">
        <v>2006</v>
      </c>
      <c r="D18" s="18" t="s">
        <v>22</v>
      </c>
      <c r="E18" s="17" t="s">
        <v>20</v>
      </c>
      <c r="F18" s="17" t="s">
        <v>109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9">
        <v>165</v>
      </c>
      <c r="W18" s="83">
        <f t="shared" si="0"/>
        <v>0</v>
      </c>
      <c r="X18" s="84">
        <f t="shared" si="1"/>
        <v>165</v>
      </c>
      <c r="Y18" s="85">
        <f t="shared" si="2"/>
        <v>0</v>
      </c>
    </row>
    <row r="19" spans="1:25" x14ac:dyDescent="0.3">
      <c r="A19" s="18">
        <v>17</v>
      </c>
      <c r="B19" s="17" t="s">
        <v>60</v>
      </c>
      <c r="C19" s="18">
        <v>1972</v>
      </c>
      <c r="D19" s="18">
        <v>2</v>
      </c>
      <c r="E19" s="17" t="s">
        <v>20</v>
      </c>
      <c r="F19" s="1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9">
        <v>157</v>
      </c>
      <c r="W19" s="83">
        <f t="shared" si="0"/>
        <v>0</v>
      </c>
      <c r="X19" s="84">
        <f t="shared" si="1"/>
        <v>157</v>
      </c>
      <c r="Y19" s="85">
        <f t="shared" si="2"/>
        <v>0</v>
      </c>
    </row>
    <row r="20" spans="1:25" x14ac:dyDescent="0.3">
      <c r="A20" s="18">
        <v>18</v>
      </c>
      <c r="B20" s="17" t="s">
        <v>506</v>
      </c>
      <c r="C20" s="18">
        <v>2012</v>
      </c>
      <c r="D20" s="18" t="s">
        <v>19</v>
      </c>
      <c r="E20" s="17" t="s">
        <v>20</v>
      </c>
      <c r="F20" s="17" t="s">
        <v>482</v>
      </c>
      <c r="G20" s="18"/>
      <c r="H20" s="18"/>
      <c r="I20" s="18"/>
      <c r="J20" s="18"/>
      <c r="K20" s="18"/>
      <c r="L20" s="18"/>
      <c r="M20" s="18"/>
      <c r="N20" s="18"/>
      <c r="O20" s="18">
        <v>90</v>
      </c>
      <c r="P20" s="18"/>
      <c r="Q20" s="18"/>
      <c r="R20" s="18">
        <v>55</v>
      </c>
      <c r="S20" s="18"/>
      <c r="T20" s="18"/>
      <c r="U20" s="18"/>
      <c r="V20" s="64">
        <v>152</v>
      </c>
      <c r="W20" s="83">
        <f t="shared" si="0"/>
        <v>145</v>
      </c>
      <c r="X20" s="84">
        <f t="shared" si="1"/>
        <v>152</v>
      </c>
      <c r="Y20" s="85">
        <f t="shared" si="2"/>
        <v>2</v>
      </c>
    </row>
    <row r="21" spans="1:25" x14ac:dyDescent="0.3">
      <c r="A21" s="18">
        <v>19</v>
      </c>
      <c r="B21" s="17" t="s">
        <v>254</v>
      </c>
      <c r="C21" s="18">
        <v>2009</v>
      </c>
      <c r="D21" s="18">
        <v>3</v>
      </c>
      <c r="E21" s="17" t="s">
        <v>20</v>
      </c>
      <c r="F21" s="17" t="s">
        <v>59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4">
        <v>151</v>
      </c>
      <c r="W21" s="83">
        <f t="shared" si="0"/>
        <v>0</v>
      </c>
      <c r="X21" s="84">
        <f t="shared" si="1"/>
        <v>151</v>
      </c>
      <c r="Y21" s="85">
        <f t="shared" si="2"/>
        <v>0</v>
      </c>
    </row>
    <row r="22" spans="1:25" x14ac:dyDescent="0.3">
      <c r="A22" s="18">
        <v>20</v>
      </c>
      <c r="B22" s="17" t="s">
        <v>360</v>
      </c>
      <c r="C22" s="18">
        <v>1979</v>
      </c>
      <c r="D22" s="18">
        <v>1</v>
      </c>
      <c r="E22" s="17" t="s">
        <v>20</v>
      </c>
      <c r="F22" s="17" t="s">
        <v>361</v>
      </c>
      <c r="G22" s="18">
        <v>150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64">
        <v>0</v>
      </c>
      <c r="W22" s="83">
        <f t="shared" si="0"/>
        <v>150</v>
      </c>
      <c r="X22" s="84">
        <f t="shared" si="1"/>
        <v>150</v>
      </c>
      <c r="Y22" s="85">
        <f t="shared" si="2"/>
        <v>1</v>
      </c>
    </row>
    <row r="23" spans="1:25" x14ac:dyDescent="0.3">
      <c r="A23" s="18">
        <v>21</v>
      </c>
      <c r="B23" s="17" t="s">
        <v>323</v>
      </c>
      <c r="C23" s="18">
        <v>2007</v>
      </c>
      <c r="D23" s="18">
        <v>1</v>
      </c>
      <c r="E23" s="17" t="s">
        <v>20</v>
      </c>
      <c r="F23" s="17" t="s">
        <v>21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64">
        <v>148</v>
      </c>
      <c r="W23" s="83">
        <f t="shared" si="0"/>
        <v>0</v>
      </c>
      <c r="X23" s="84">
        <f t="shared" si="1"/>
        <v>148</v>
      </c>
      <c r="Y23" s="85">
        <f t="shared" si="2"/>
        <v>0</v>
      </c>
    </row>
    <row r="24" spans="1:25" x14ac:dyDescent="0.3">
      <c r="A24" s="18">
        <v>22</v>
      </c>
      <c r="B24" s="17" t="s">
        <v>469</v>
      </c>
      <c r="C24" s="18">
        <v>2011</v>
      </c>
      <c r="D24" s="18" t="s">
        <v>115</v>
      </c>
      <c r="E24" s="17" t="s">
        <v>20</v>
      </c>
      <c r="F24" s="17" t="s">
        <v>21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50</v>
      </c>
      <c r="S24" s="18"/>
      <c r="T24" s="18"/>
      <c r="U24" s="18"/>
      <c r="V24" s="64">
        <v>145</v>
      </c>
      <c r="W24" s="83">
        <f t="shared" si="0"/>
        <v>50</v>
      </c>
      <c r="X24" s="84">
        <f t="shared" si="1"/>
        <v>145</v>
      </c>
      <c r="Y24" s="85">
        <f t="shared" si="2"/>
        <v>1</v>
      </c>
    </row>
    <row r="25" spans="1:25" x14ac:dyDescent="0.3">
      <c r="A25" s="18">
        <v>23</v>
      </c>
      <c r="B25" s="17" t="s">
        <v>259</v>
      </c>
      <c r="C25" s="18">
        <v>2009</v>
      </c>
      <c r="D25" s="18">
        <v>3</v>
      </c>
      <c r="E25" s="17" t="s">
        <v>20</v>
      </c>
      <c r="F25" s="17" t="s">
        <v>59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64">
        <v>140</v>
      </c>
      <c r="W25" s="83">
        <f t="shared" si="0"/>
        <v>0</v>
      </c>
      <c r="X25" s="84">
        <f t="shared" si="1"/>
        <v>140</v>
      </c>
      <c r="Y25" s="85">
        <f t="shared" si="2"/>
        <v>0</v>
      </c>
    </row>
    <row r="26" spans="1:25" x14ac:dyDescent="0.3">
      <c r="A26" s="18">
        <v>24</v>
      </c>
      <c r="B26" s="17" t="s">
        <v>333</v>
      </c>
      <c r="C26" s="18">
        <v>2007</v>
      </c>
      <c r="D26" s="18">
        <v>1</v>
      </c>
      <c r="E26" s="17" t="s">
        <v>20</v>
      </c>
      <c r="F26" s="17" t="s">
        <v>109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64">
        <v>136</v>
      </c>
      <c r="W26" s="83">
        <f t="shared" si="0"/>
        <v>0</v>
      </c>
      <c r="X26" s="84">
        <f t="shared" si="1"/>
        <v>136</v>
      </c>
      <c r="Y26" s="85">
        <f t="shared" si="2"/>
        <v>0</v>
      </c>
    </row>
    <row r="27" spans="1:25" x14ac:dyDescent="0.3">
      <c r="A27" s="18">
        <v>25</v>
      </c>
      <c r="B27" s="17" t="s">
        <v>74</v>
      </c>
      <c r="C27" s="18">
        <v>2004</v>
      </c>
      <c r="D27" s="18">
        <v>1</v>
      </c>
      <c r="E27" s="17" t="s">
        <v>20</v>
      </c>
      <c r="F27" s="17" t="s">
        <v>21</v>
      </c>
      <c r="G27" s="3"/>
      <c r="H27" s="3"/>
      <c r="I27" s="3">
        <v>125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9">
        <v>0</v>
      </c>
      <c r="W27" s="83">
        <f t="shared" si="0"/>
        <v>125</v>
      </c>
      <c r="X27" s="84">
        <f t="shared" si="1"/>
        <v>125</v>
      </c>
      <c r="Y27" s="85">
        <f t="shared" si="2"/>
        <v>1</v>
      </c>
    </row>
    <row r="28" spans="1:25" x14ac:dyDescent="0.3">
      <c r="A28" s="18">
        <v>26</v>
      </c>
      <c r="B28" s="17" t="s">
        <v>105</v>
      </c>
      <c r="C28" s="18">
        <v>1995</v>
      </c>
      <c r="D28" s="18">
        <v>1</v>
      </c>
      <c r="E28" s="17" t="s">
        <v>20</v>
      </c>
      <c r="F28" s="17" t="s">
        <v>33</v>
      </c>
      <c r="G28" s="3"/>
      <c r="H28" s="3"/>
      <c r="I28" s="3">
        <v>125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9">
        <v>0</v>
      </c>
      <c r="W28" s="83">
        <f t="shared" si="0"/>
        <v>125</v>
      </c>
      <c r="X28" s="84">
        <f t="shared" si="1"/>
        <v>125</v>
      </c>
      <c r="Y28" s="85">
        <f t="shared" si="2"/>
        <v>1</v>
      </c>
    </row>
    <row r="29" spans="1:25" x14ac:dyDescent="0.3">
      <c r="A29" s="18">
        <v>27</v>
      </c>
      <c r="B29" s="17" t="s">
        <v>68</v>
      </c>
      <c r="C29" s="18">
        <v>2002</v>
      </c>
      <c r="D29" s="18" t="s">
        <v>22</v>
      </c>
      <c r="E29" s="17" t="s">
        <v>35</v>
      </c>
      <c r="F29" s="17" t="s">
        <v>36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9">
        <v>120</v>
      </c>
      <c r="W29" s="83">
        <f t="shared" si="0"/>
        <v>0</v>
      </c>
      <c r="X29" s="84">
        <f t="shared" si="1"/>
        <v>120</v>
      </c>
      <c r="Y29" s="85">
        <f t="shared" si="2"/>
        <v>0</v>
      </c>
    </row>
    <row r="30" spans="1:25" x14ac:dyDescent="0.3">
      <c r="A30" s="18">
        <v>28</v>
      </c>
      <c r="B30" s="17" t="s">
        <v>269</v>
      </c>
      <c r="C30" s="18">
        <v>2010</v>
      </c>
      <c r="D30" s="18">
        <v>2</v>
      </c>
      <c r="E30" s="17" t="s">
        <v>20</v>
      </c>
      <c r="F30" s="17" t="s">
        <v>247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>
        <v>100</v>
      </c>
      <c r="S30" s="18"/>
      <c r="T30" s="18"/>
      <c r="U30" s="18"/>
      <c r="V30" s="64">
        <v>120</v>
      </c>
      <c r="W30" s="83">
        <f t="shared" si="0"/>
        <v>100</v>
      </c>
      <c r="X30" s="84">
        <f t="shared" si="1"/>
        <v>120</v>
      </c>
      <c r="Y30" s="85">
        <f t="shared" si="2"/>
        <v>1</v>
      </c>
    </row>
    <row r="31" spans="1:25" x14ac:dyDescent="0.3">
      <c r="A31" s="18">
        <v>29</v>
      </c>
      <c r="B31" s="17" t="s">
        <v>429</v>
      </c>
      <c r="C31" s="18">
        <v>1997</v>
      </c>
      <c r="D31" s="18" t="s">
        <v>22</v>
      </c>
      <c r="E31" s="17" t="s">
        <v>20</v>
      </c>
      <c r="F31" s="17"/>
      <c r="G31" s="18">
        <v>120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64">
        <v>0</v>
      </c>
      <c r="W31" s="83">
        <f t="shared" si="0"/>
        <v>120</v>
      </c>
      <c r="X31" s="84">
        <f t="shared" si="1"/>
        <v>120</v>
      </c>
      <c r="Y31" s="85">
        <f t="shared" si="2"/>
        <v>1</v>
      </c>
    </row>
    <row r="32" spans="1:25" x14ac:dyDescent="0.3">
      <c r="A32" s="18">
        <v>30</v>
      </c>
      <c r="B32" s="17" t="s">
        <v>445</v>
      </c>
      <c r="C32" s="18">
        <v>2010</v>
      </c>
      <c r="D32" s="18">
        <v>3</v>
      </c>
      <c r="E32" s="17" t="s">
        <v>20</v>
      </c>
      <c r="F32" s="17" t="s">
        <v>21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>
        <v>60</v>
      </c>
      <c r="S32" s="18"/>
      <c r="T32" s="18"/>
      <c r="U32" s="18"/>
      <c r="V32" s="64">
        <v>118</v>
      </c>
      <c r="W32" s="83">
        <f t="shared" si="0"/>
        <v>60</v>
      </c>
      <c r="X32" s="84">
        <f t="shared" si="1"/>
        <v>118</v>
      </c>
      <c r="Y32" s="85">
        <f t="shared" si="2"/>
        <v>1</v>
      </c>
    </row>
    <row r="33" spans="1:25" x14ac:dyDescent="0.3">
      <c r="A33" s="18">
        <v>31</v>
      </c>
      <c r="B33" s="17" t="s">
        <v>442</v>
      </c>
      <c r="C33" s="18">
        <v>2011</v>
      </c>
      <c r="D33" s="18">
        <v>3</v>
      </c>
      <c r="E33" s="17" t="s">
        <v>20</v>
      </c>
      <c r="F33" s="17" t="s">
        <v>21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>
        <v>50</v>
      </c>
      <c r="S33" s="18"/>
      <c r="T33" s="18"/>
      <c r="U33" s="18"/>
      <c r="V33" s="64">
        <v>114</v>
      </c>
      <c r="W33" s="83">
        <f t="shared" si="0"/>
        <v>50</v>
      </c>
      <c r="X33" s="84">
        <f t="shared" si="1"/>
        <v>114</v>
      </c>
      <c r="Y33" s="85">
        <f t="shared" si="2"/>
        <v>1</v>
      </c>
    </row>
    <row r="34" spans="1:25" x14ac:dyDescent="0.3">
      <c r="A34" s="18">
        <v>32</v>
      </c>
      <c r="B34" s="17" t="s">
        <v>441</v>
      </c>
      <c r="C34" s="18">
        <v>2012</v>
      </c>
      <c r="D34" s="18" t="s">
        <v>19</v>
      </c>
      <c r="E34" s="17" t="s">
        <v>20</v>
      </c>
      <c r="F34" s="17" t="s">
        <v>109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80</v>
      </c>
      <c r="S34" s="18"/>
      <c r="T34" s="18"/>
      <c r="U34" s="18"/>
      <c r="V34" s="64">
        <v>109</v>
      </c>
      <c r="W34" s="83">
        <f t="shared" si="0"/>
        <v>80</v>
      </c>
      <c r="X34" s="84">
        <f t="shared" si="1"/>
        <v>109</v>
      </c>
      <c r="Y34" s="85">
        <f t="shared" si="2"/>
        <v>1</v>
      </c>
    </row>
    <row r="35" spans="1:25" x14ac:dyDescent="0.3">
      <c r="A35" s="18">
        <v>33</v>
      </c>
      <c r="B35" s="17" t="s">
        <v>148</v>
      </c>
      <c r="C35" s="18">
        <v>2005</v>
      </c>
      <c r="D35" s="18">
        <v>2</v>
      </c>
      <c r="E35" s="17" t="s">
        <v>35</v>
      </c>
      <c r="F35" s="17" t="s">
        <v>36</v>
      </c>
      <c r="G35" s="3">
        <v>87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9">
        <v>105</v>
      </c>
      <c r="W35" s="83">
        <f t="shared" si="0"/>
        <v>87</v>
      </c>
      <c r="X35" s="84">
        <f t="shared" si="1"/>
        <v>105</v>
      </c>
      <c r="Y35" s="85">
        <f t="shared" si="2"/>
        <v>1</v>
      </c>
    </row>
    <row r="36" spans="1:25" x14ac:dyDescent="0.3">
      <c r="A36" s="18">
        <v>34</v>
      </c>
      <c r="B36" s="17" t="s">
        <v>104</v>
      </c>
      <c r="C36" s="18">
        <v>1981</v>
      </c>
      <c r="D36" s="18" t="s">
        <v>22</v>
      </c>
      <c r="E36" s="17" t="s">
        <v>20</v>
      </c>
      <c r="F36" s="17"/>
      <c r="G36" s="3">
        <v>105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9">
        <v>75</v>
      </c>
      <c r="W36" s="83">
        <f t="shared" si="0"/>
        <v>105</v>
      </c>
      <c r="X36" s="84">
        <f t="shared" si="1"/>
        <v>105</v>
      </c>
      <c r="Y36" s="85">
        <f t="shared" si="2"/>
        <v>1</v>
      </c>
    </row>
    <row r="37" spans="1:25" x14ac:dyDescent="0.3">
      <c r="A37" s="18">
        <v>35</v>
      </c>
      <c r="B37" s="17" t="s">
        <v>578</v>
      </c>
      <c r="C37" s="18">
        <v>2008</v>
      </c>
      <c r="D37" s="18" t="s">
        <v>30</v>
      </c>
      <c r="E37" s="17" t="s">
        <v>20</v>
      </c>
      <c r="F37" s="17" t="s">
        <v>576</v>
      </c>
      <c r="G37" s="18"/>
      <c r="H37" s="18"/>
      <c r="I37" s="18"/>
      <c r="J37" s="18"/>
      <c r="K37" s="18"/>
      <c r="L37" s="18">
        <v>102</v>
      </c>
      <c r="M37" s="18"/>
      <c r="N37" s="18"/>
      <c r="O37" s="18"/>
      <c r="P37" s="18"/>
      <c r="Q37" s="18"/>
      <c r="R37" s="18"/>
      <c r="S37" s="18"/>
      <c r="T37" s="18"/>
      <c r="U37" s="18"/>
      <c r="V37" s="64">
        <v>41</v>
      </c>
      <c r="W37" s="83">
        <f t="shared" si="0"/>
        <v>102</v>
      </c>
      <c r="X37" s="84">
        <f t="shared" si="1"/>
        <v>102</v>
      </c>
      <c r="Y37" s="85">
        <f t="shared" si="2"/>
        <v>1</v>
      </c>
    </row>
    <row r="38" spans="1:25" x14ac:dyDescent="0.3">
      <c r="A38" s="18">
        <v>36</v>
      </c>
      <c r="B38" s="17" t="s">
        <v>201</v>
      </c>
      <c r="C38" s="18">
        <v>2011</v>
      </c>
      <c r="D38" s="18" t="s">
        <v>19</v>
      </c>
      <c r="E38" s="17" t="s">
        <v>35</v>
      </c>
      <c r="F38" s="17" t="s">
        <v>36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64">
        <v>90</v>
      </c>
      <c r="W38" s="83">
        <f t="shared" si="0"/>
        <v>0</v>
      </c>
      <c r="X38" s="84">
        <f t="shared" si="1"/>
        <v>90</v>
      </c>
      <c r="Y38" s="85">
        <f t="shared" si="2"/>
        <v>0</v>
      </c>
    </row>
    <row r="39" spans="1:25" x14ac:dyDescent="0.3">
      <c r="A39" s="18">
        <v>37</v>
      </c>
      <c r="B39" s="17" t="s">
        <v>99</v>
      </c>
      <c r="C39" s="18">
        <v>1983</v>
      </c>
      <c r="D39" s="18">
        <v>1</v>
      </c>
      <c r="E39" s="17" t="s">
        <v>20</v>
      </c>
      <c r="F39" s="17" t="s">
        <v>359</v>
      </c>
      <c r="G39" s="3">
        <v>87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9">
        <v>0</v>
      </c>
      <c r="W39" s="83">
        <f t="shared" si="0"/>
        <v>87</v>
      </c>
      <c r="X39" s="84">
        <f t="shared" si="1"/>
        <v>87</v>
      </c>
      <c r="Y39" s="85">
        <f t="shared" si="2"/>
        <v>1</v>
      </c>
    </row>
    <row r="40" spans="1:25" x14ac:dyDescent="0.3">
      <c r="A40" s="18">
        <v>38</v>
      </c>
      <c r="B40" s="17" t="s">
        <v>459</v>
      </c>
      <c r="C40" s="18">
        <v>2009</v>
      </c>
      <c r="D40" s="18">
        <v>2</v>
      </c>
      <c r="E40" s="17" t="s">
        <v>20</v>
      </c>
      <c r="F40" s="17" t="s">
        <v>21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64">
        <v>85</v>
      </c>
      <c r="W40" s="83">
        <f t="shared" si="0"/>
        <v>0</v>
      </c>
      <c r="X40" s="84">
        <f t="shared" si="1"/>
        <v>85</v>
      </c>
      <c r="Y40" s="85">
        <f t="shared" si="2"/>
        <v>0</v>
      </c>
    </row>
    <row r="41" spans="1:25" x14ac:dyDescent="0.3">
      <c r="A41" s="18">
        <v>39</v>
      </c>
      <c r="B41" s="17" t="s">
        <v>557</v>
      </c>
      <c r="C41" s="18">
        <v>2011</v>
      </c>
      <c r="D41" s="18" t="s">
        <v>19</v>
      </c>
      <c r="E41" s="17" t="s">
        <v>20</v>
      </c>
      <c r="F41" s="17" t="s">
        <v>21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50</v>
      </c>
      <c r="S41" s="18"/>
      <c r="T41" s="18"/>
      <c r="U41" s="18"/>
      <c r="V41" s="64">
        <v>85</v>
      </c>
      <c r="W41" s="83">
        <f t="shared" si="0"/>
        <v>50</v>
      </c>
      <c r="X41" s="84">
        <f t="shared" si="1"/>
        <v>85</v>
      </c>
      <c r="Y41" s="85">
        <f t="shared" si="2"/>
        <v>1</v>
      </c>
    </row>
    <row r="42" spans="1:25" x14ac:dyDescent="0.3">
      <c r="A42" s="18">
        <v>40</v>
      </c>
      <c r="B42" s="17" t="s">
        <v>198</v>
      </c>
      <c r="C42" s="18">
        <v>2007</v>
      </c>
      <c r="D42" s="18">
        <v>3</v>
      </c>
      <c r="E42" s="17" t="s">
        <v>35</v>
      </c>
      <c r="F42" s="17" t="s">
        <v>36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64">
        <v>84</v>
      </c>
      <c r="W42" s="83">
        <f t="shared" si="0"/>
        <v>0</v>
      </c>
      <c r="X42" s="84">
        <f t="shared" si="1"/>
        <v>84</v>
      </c>
      <c r="Y42" s="85">
        <f t="shared" si="2"/>
        <v>0</v>
      </c>
    </row>
    <row r="43" spans="1:25" x14ac:dyDescent="0.3">
      <c r="A43" s="18">
        <v>41</v>
      </c>
      <c r="B43" s="17" t="s">
        <v>84</v>
      </c>
      <c r="C43" s="18">
        <v>1996</v>
      </c>
      <c r="D43" s="18">
        <v>1</v>
      </c>
      <c r="E43" s="17" t="s">
        <v>20</v>
      </c>
      <c r="F43" s="17" t="s">
        <v>33</v>
      </c>
      <c r="G43" s="3"/>
      <c r="H43" s="3"/>
      <c r="I43" s="3">
        <v>73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9">
        <v>0</v>
      </c>
      <c r="W43" s="83">
        <f t="shared" si="0"/>
        <v>73</v>
      </c>
      <c r="X43" s="84">
        <f t="shared" si="1"/>
        <v>73</v>
      </c>
      <c r="Y43" s="85">
        <f t="shared" si="2"/>
        <v>1</v>
      </c>
    </row>
    <row r="44" spans="1:25" x14ac:dyDescent="0.3">
      <c r="A44" s="18">
        <v>42</v>
      </c>
      <c r="B44" s="17" t="s">
        <v>684</v>
      </c>
      <c r="C44" s="18"/>
      <c r="D44" s="18"/>
      <c r="E44" s="17" t="s">
        <v>20</v>
      </c>
      <c r="F44" s="17"/>
      <c r="G44" s="18"/>
      <c r="H44" s="18"/>
      <c r="I44" s="18">
        <v>73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64">
        <v>0</v>
      </c>
      <c r="W44" s="83">
        <f t="shared" si="0"/>
        <v>73</v>
      </c>
      <c r="X44" s="84">
        <f t="shared" si="1"/>
        <v>73</v>
      </c>
      <c r="Y44" s="85">
        <f t="shared" si="2"/>
        <v>1</v>
      </c>
    </row>
    <row r="45" spans="1:25" x14ac:dyDescent="0.3">
      <c r="A45" s="18">
        <v>43</v>
      </c>
      <c r="B45" s="17" t="s">
        <v>389</v>
      </c>
      <c r="C45" s="18">
        <v>2009</v>
      </c>
      <c r="D45" s="18">
        <v>2</v>
      </c>
      <c r="E45" s="17" t="s">
        <v>20</v>
      </c>
      <c r="F45" s="17" t="s">
        <v>21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64">
        <v>72</v>
      </c>
      <c r="W45" s="83">
        <f t="shared" si="0"/>
        <v>0</v>
      </c>
      <c r="X45" s="84">
        <f t="shared" si="1"/>
        <v>72</v>
      </c>
      <c r="Y45" s="85">
        <f t="shared" si="2"/>
        <v>0</v>
      </c>
    </row>
    <row r="46" spans="1:25" x14ac:dyDescent="0.3">
      <c r="A46" s="18">
        <v>44</v>
      </c>
      <c r="B46" s="17" t="s">
        <v>500</v>
      </c>
      <c r="C46" s="18">
        <v>2013</v>
      </c>
      <c r="D46" s="18" t="s">
        <v>19</v>
      </c>
      <c r="E46" s="17" t="s">
        <v>20</v>
      </c>
      <c r="F46" s="17" t="s">
        <v>476</v>
      </c>
      <c r="G46" s="18"/>
      <c r="H46" s="18"/>
      <c r="I46" s="18"/>
      <c r="J46" s="18"/>
      <c r="K46" s="18"/>
      <c r="L46" s="18"/>
      <c r="M46" s="18"/>
      <c r="N46" s="18"/>
      <c r="O46" s="18">
        <v>72</v>
      </c>
      <c r="P46" s="18"/>
      <c r="Q46" s="18"/>
      <c r="R46" s="18"/>
      <c r="S46" s="18"/>
      <c r="T46" s="18"/>
      <c r="U46" s="18"/>
      <c r="V46" s="64">
        <v>40</v>
      </c>
      <c r="W46" s="83">
        <f t="shared" si="0"/>
        <v>72</v>
      </c>
      <c r="X46" s="84">
        <f t="shared" si="1"/>
        <v>72</v>
      </c>
      <c r="Y46" s="85">
        <f t="shared" si="2"/>
        <v>1</v>
      </c>
    </row>
    <row r="47" spans="1:25" x14ac:dyDescent="0.3">
      <c r="A47" s="18">
        <v>45</v>
      </c>
      <c r="B47" s="17" t="s">
        <v>103</v>
      </c>
      <c r="C47" s="18">
        <v>1991</v>
      </c>
      <c r="D47" s="18">
        <v>2</v>
      </c>
      <c r="E47" s="17" t="s">
        <v>20</v>
      </c>
      <c r="F47" s="17" t="s">
        <v>40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59">
        <v>70</v>
      </c>
      <c r="W47" s="83">
        <f t="shared" si="0"/>
        <v>0</v>
      </c>
      <c r="X47" s="84">
        <f t="shared" si="1"/>
        <v>70</v>
      </c>
      <c r="Y47" s="85">
        <f t="shared" si="2"/>
        <v>0</v>
      </c>
    </row>
    <row r="48" spans="1:25" x14ac:dyDescent="0.3">
      <c r="A48" s="18">
        <v>46</v>
      </c>
      <c r="B48" s="17" t="s">
        <v>424</v>
      </c>
      <c r="C48" s="18">
        <v>2010</v>
      </c>
      <c r="D48" s="18" t="s">
        <v>28</v>
      </c>
      <c r="E48" s="17" t="s">
        <v>35</v>
      </c>
      <c r="F48" s="17" t="s">
        <v>328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64">
        <v>70</v>
      </c>
      <c r="W48" s="83">
        <f t="shared" si="0"/>
        <v>0</v>
      </c>
      <c r="X48" s="84">
        <f t="shared" si="1"/>
        <v>70</v>
      </c>
      <c r="Y48" s="85">
        <f t="shared" si="2"/>
        <v>0</v>
      </c>
    </row>
    <row r="49" spans="1:25" x14ac:dyDescent="0.3">
      <c r="A49" s="18">
        <v>47</v>
      </c>
      <c r="B49" s="17" t="s">
        <v>202</v>
      </c>
      <c r="C49" s="18">
        <v>2010</v>
      </c>
      <c r="D49" s="18" t="s">
        <v>19</v>
      </c>
      <c r="E49" s="17" t="s">
        <v>20</v>
      </c>
      <c r="F49" s="17" t="s">
        <v>36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64">
        <v>70</v>
      </c>
      <c r="W49" s="83">
        <f t="shared" si="0"/>
        <v>0</v>
      </c>
      <c r="X49" s="84">
        <f t="shared" si="1"/>
        <v>70</v>
      </c>
      <c r="Y49" s="85">
        <f t="shared" si="2"/>
        <v>0</v>
      </c>
    </row>
    <row r="50" spans="1:25" x14ac:dyDescent="0.3">
      <c r="A50" s="18">
        <v>48</v>
      </c>
      <c r="B50" s="17" t="s">
        <v>95</v>
      </c>
      <c r="C50" s="18">
        <v>1986</v>
      </c>
      <c r="D50" s="18" t="s">
        <v>22</v>
      </c>
      <c r="E50" s="17" t="s">
        <v>20</v>
      </c>
      <c r="F50" s="1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59">
        <v>68</v>
      </c>
      <c r="W50" s="83">
        <f t="shared" si="0"/>
        <v>0</v>
      </c>
      <c r="X50" s="84">
        <f t="shared" si="1"/>
        <v>68</v>
      </c>
      <c r="Y50" s="85">
        <f t="shared" si="2"/>
        <v>0</v>
      </c>
    </row>
    <row r="51" spans="1:25" x14ac:dyDescent="0.3">
      <c r="A51" s="18">
        <v>49</v>
      </c>
      <c r="B51" s="17" t="s">
        <v>499</v>
      </c>
      <c r="C51" s="18">
        <v>2011</v>
      </c>
      <c r="D51" s="18">
        <v>3</v>
      </c>
      <c r="E51" s="17" t="s">
        <v>20</v>
      </c>
      <c r="F51" s="17" t="s">
        <v>476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>
        <v>50</v>
      </c>
      <c r="S51" s="18"/>
      <c r="T51" s="18"/>
      <c r="U51" s="18"/>
      <c r="V51" s="64">
        <v>68</v>
      </c>
      <c r="W51" s="83">
        <f t="shared" si="0"/>
        <v>50</v>
      </c>
      <c r="X51" s="84">
        <f t="shared" si="1"/>
        <v>68</v>
      </c>
      <c r="Y51" s="85">
        <f t="shared" si="2"/>
        <v>1</v>
      </c>
    </row>
    <row r="52" spans="1:25" x14ac:dyDescent="0.3">
      <c r="A52" s="18">
        <v>50</v>
      </c>
      <c r="B52" s="17" t="s">
        <v>498</v>
      </c>
      <c r="C52" s="18">
        <v>2012</v>
      </c>
      <c r="D52" s="18" t="s">
        <v>19</v>
      </c>
      <c r="E52" s="17" t="s">
        <v>20</v>
      </c>
      <c r="F52" s="17" t="s">
        <v>476</v>
      </c>
      <c r="G52" s="18"/>
      <c r="H52" s="18"/>
      <c r="I52" s="18"/>
      <c r="J52" s="18"/>
      <c r="K52" s="18"/>
      <c r="L52" s="18"/>
      <c r="M52" s="18"/>
      <c r="N52" s="18"/>
      <c r="O52" s="18">
        <v>50</v>
      </c>
      <c r="P52" s="18"/>
      <c r="Q52" s="18"/>
      <c r="R52" s="18"/>
      <c r="S52" s="18"/>
      <c r="T52" s="18"/>
      <c r="U52" s="18"/>
      <c r="V52" s="64">
        <v>66</v>
      </c>
      <c r="W52" s="83">
        <f t="shared" si="0"/>
        <v>50</v>
      </c>
      <c r="X52" s="84">
        <f t="shared" si="1"/>
        <v>66</v>
      </c>
      <c r="Y52" s="85">
        <f t="shared" si="2"/>
        <v>1</v>
      </c>
    </row>
    <row r="53" spans="1:25" x14ac:dyDescent="0.3">
      <c r="A53" s="18">
        <v>51</v>
      </c>
      <c r="B53" s="17" t="s">
        <v>439</v>
      </c>
      <c r="C53" s="18">
        <v>2010</v>
      </c>
      <c r="D53" s="18">
        <v>3</v>
      </c>
      <c r="E53" s="17" t="s">
        <v>20</v>
      </c>
      <c r="F53" s="17" t="s">
        <v>21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29</v>
      </c>
      <c r="S53" s="18"/>
      <c r="T53" s="18"/>
      <c r="U53" s="18"/>
      <c r="V53" s="64">
        <v>64</v>
      </c>
      <c r="W53" s="83">
        <f t="shared" si="0"/>
        <v>29</v>
      </c>
      <c r="X53" s="84">
        <f t="shared" si="1"/>
        <v>64</v>
      </c>
      <c r="Y53" s="85">
        <f t="shared" si="2"/>
        <v>1</v>
      </c>
    </row>
    <row r="54" spans="1:25" x14ac:dyDescent="0.3">
      <c r="A54" s="18">
        <v>52</v>
      </c>
      <c r="B54" s="17" t="s">
        <v>357</v>
      </c>
      <c r="C54" s="18">
        <v>1966</v>
      </c>
      <c r="D54" s="18" t="s">
        <v>22</v>
      </c>
      <c r="E54" s="17" t="s">
        <v>20</v>
      </c>
      <c r="F54" s="17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64">
        <v>63</v>
      </c>
      <c r="W54" s="83">
        <f t="shared" si="0"/>
        <v>0</v>
      </c>
      <c r="X54" s="84">
        <f t="shared" si="1"/>
        <v>63</v>
      </c>
      <c r="Y54" s="85">
        <f t="shared" si="2"/>
        <v>0</v>
      </c>
    </row>
    <row r="55" spans="1:25" x14ac:dyDescent="0.3">
      <c r="A55" s="18">
        <v>53</v>
      </c>
      <c r="B55" s="17" t="s">
        <v>560</v>
      </c>
      <c r="C55" s="18">
        <v>2013</v>
      </c>
      <c r="D55" s="18" t="s">
        <v>19</v>
      </c>
      <c r="E55" s="17" t="s">
        <v>20</v>
      </c>
      <c r="F55" s="17" t="s">
        <v>109</v>
      </c>
      <c r="G55" s="18"/>
      <c r="H55" s="18"/>
      <c r="I55" s="18"/>
      <c r="J55" s="18"/>
      <c r="K55" s="18"/>
      <c r="L55" s="18"/>
      <c r="M55" s="18"/>
      <c r="N55" s="18"/>
      <c r="O55" s="18">
        <v>54</v>
      </c>
      <c r="P55" s="18"/>
      <c r="Q55" s="18"/>
      <c r="R55" s="18"/>
      <c r="S55" s="18"/>
      <c r="T55" s="18"/>
      <c r="U55" s="18"/>
      <c r="V55" s="64">
        <v>0</v>
      </c>
      <c r="W55" s="83">
        <f t="shared" si="0"/>
        <v>54</v>
      </c>
      <c r="X55" s="84">
        <f t="shared" si="1"/>
        <v>54</v>
      </c>
      <c r="Y55" s="85">
        <f t="shared" si="2"/>
        <v>1</v>
      </c>
    </row>
    <row r="56" spans="1:25" x14ac:dyDescent="0.3">
      <c r="A56" s="18">
        <v>54</v>
      </c>
      <c r="B56" s="17" t="s">
        <v>444</v>
      </c>
      <c r="C56" s="18">
        <v>2011</v>
      </c>
      <c r="D56" s="18" t="s">
        <v>19</v>
      </c>
      <c r="E56" s="17" t="s">
        <v>20</v>
      </c>
      <c r="F56" s="17" t="s">
        <v>141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64">
        <v>50</v>
      </c>
      <c r="W56" s="83">
        <f t="shared" si="0"/>
        <v>0</v>
      </c>
      <c r="X56" s="84">
        <f t="shared" si="1"/>
        <v>50</v>
      </c>
      <c r="Y56" s="85">
        <f t="shared" si="2"/>
        <v>0</v>
      </c>
    </row>
    <row r="57" spans="1:25" x14ac:dyDescent="0.3">
      <c r="A57" s="18">
        <v>55</v>
      </c>
      <c r="B57" s="17" t="s">
        <v>620</v>
      </c>
      <c r="C57" s="18">
        <v>2009</v>
      </c>
      <c r="D57" s="18" t="s">
        <v>19</v>
      </c>
      <c r="E57" s="17" t="s">
        <v>20</v>
      </c>
      <c r="F57" s="17" t="s">
        <v>621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64">
        <v>50</v>
      </c>
      <c r="W57" s="83">
        <f t="shared" si="0"/>
        <v>0</v>
      </c>
      <c r="X57" s="84">
        <f t="shared" si="1"/>
        <v>50</v>
      </c>
      <c r="Y57" s="85">
        <f t="shared" si="2"/>
        <v>0</v>
      </c>
    </row>
    <row r="58" spans="1:25" x14ac:dyDescent="0.3">
      <c r="A58" s="18">
        <v>56</v>
      </c>
      <c r="B58" s="17" t="s">
        <v>617</v>
      </c>
      <c r="C58" s="18">
        <v>2012</v>
      </c>
      <c r="D58" s="18" t="s">
        <v>115</v>
      </c>
      <c r="E58" s="17" t="s">
        <v>20</v>
      </c>
      <c r="F58" s="17" t="s">
        <v>580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64">
        <v>49</v>
      </c>
      <c r="W58" s="83">
        <f t="shared" si="0"/>
        <v>0</v>
      </c>
      <c r="X58" s="84">
        <f t="shared" si="1"/>
        <v>49</v>
      </c>
      <c r="Y58" s="85">
        <f t="shared" si="2"/>
        <v>0</v>
      </c>
    </row>
    <row r="59" spans="1:25" x14ac:dyDescent="0.3">
      <c r="A59" s="18">
        <v>57</v>
      </c>
      <c r="B59" s="17" t="s">
        <v>504</v>
      </c>
      <c r="C59" s="18">
        <v>2013</v>
      </c>
      <c r="D59" s="18" t="s">
        <v>19</v>
      </c>
      <c r="E59" s="17" t="s">
        <v>20</v>
      </c>
      <c r="F59" s="17" t="s">
        <v>474</v>
      </c>
      <c r="G59" s="18"/>
      <c r="H59" s="18"/>
      <c r="I59" s="18"/>
      <c r="J59" s="18"/>
      <c r="K59" s="18"/>
      <c r="L59" s="18"/>
      <c r="M59" s="18"/>
      <c r="N59" s="18"/>
      <c r="O59" s="18">
        <v>45</v>
      </c>
      <c r="P59" s="18"/>
      <c r="Q59" s="18"/>
      <c r="R59" s="18"/>
      <c r="S59" s="18"/>
      <c r="T59" s="18"/>
      <c r="U59" s="18"/>
      <c r="V59" s="64">
        <v>48</v>
      </c>
      <c r="W59" s="83">
        <f t="shared" si="0"/>
        <v>45</v>
      </c>
      <c r="X59" s="84">
        <f t="shared" si="1"/>
        <v>48</v>
      </c>
      <c r="Y59" s="85">
        <f t="shared" si="2"/>
        <v>1</v>
      </c>
    </row>
    <row r="60" spans="1:25" x14ac:dyDescent="0.3">
      <c r="A60" s="18">
        <v>58</v>
      </c>
      <c r="B60" s="17" t="s">
        <v>260</v>
      </c>
      <c r="C60" s="18">
        <v>2008</v>
      </c>
      <c r="D60" s="18" t="s">
        <v>19</v>
      </c>
      <c r="E60" s="17" t="s">
        <v>20</v>
      </c>
      <c r="F60" s="17" t="s">
        <v>21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64">
        <v>46</v>
      </c>
      <c r="W60" s="83">
        <f t="shared" si="0"/>
        <v>0</v>
      </c>
      <c r="X60" s="84">
        <f t="shared" si="1"/>
        <v>46</v>
      </c>
      <c r="Y60" s="85">
        <f t="shared" si="2"/>
        <v>0</v>
      </c>
    </row>
    <row r="61" spans="1:25" x14ac:dyDescent="0.3">
      <c r="A61" s="18">
        <v>59</v>
      </c>
      <c r="B61" s="17" t="s">
        <v>503</v>
      </c>
      <c r="C61" s="18">
        <v>2012</v>
      </c>
      <c r="D61" s="18" t="s">
        <v>19</v>
      </c>
      <c r="E61" s="17" t="s">
        <v>20</v>
      </c>
      <c r="F61" s="17" t="s">
        <v>476</v>
      </c>
      <c r="G61" s="18"/>
      <c r="H61" s="18"/>
      <c r="I61" s="18"/>
      <c r="J61" s="18"/>
      <c r="K61" s="18"/>
      <c r="L61" s="18"/>
      <c r="M61" s="18"/>
      <c r="N61" s="18"/>
      <c r="O61" s="18">
        <v>45</v>
      </c>
      <c r="P61" s="18"/>
      <c r="Q61" s="18"/>
      <c r="R61" s="18"/>
      <c r="S61" s="18"/>
      <c r="T61" s="18"/>
      <c r="U61" s="18"/>
      <c r="V61" s="64">
        <v>0</v>
      </c>
      <c r="W61" s="83">
        <f t="shared" si="0"/>
        <v>45</v>
      </c>
      <c r="X61" s="84">
        <f t="shared" si="1"/>
        <v>45</v>
      </c>
      <c r="Y61" s="85">
        <f t="shared" si="2"/>
        <v>1</v>
      </c>
    </row>
    <row r="62" spans="1:25" x14ac:dyDescent="0.3">
      <c r="A62" s="18">
        <v>60</v>
      </c>
      <c r="B62" s="17" t="s">
        <v>550</v>
      </c>
      <c r="C62" s="18">
        <v>2013</v>
      </c>
      <c r="D62" s="18" t="s">
        <v>19</v>
      </c>
      <c r="E62" s="17" t="s">
        <v>20</v>
      </c>
      <c r="F62" s="17" t="s">
        <v>540</v>
      </c>
      <c r="G62" s="18"/>
      <c r="H62" s="18"/>
      <c r="I62" s="18"/>
      <c r="J62" s="18"/>
      <c r="K62" s="18"/>
      <c r="L62" s="18"/>
      <c r="M62" s="18"/>
      <c r="N62" s="18"/>
      <c r="O62" s="18">
        <v>45</v>
      </c>
      <c r="P62" s="18"/>
      <c r="Q62" s="18"/>
      <c r="R62" s="18"/>
      <c r="S62" s="18"/>
      <c r="T62" s="18"/>
      <c r="U62" s="18"/>
      <c r="V62" s="64">
        <v>0</v>
      </c>
      <c r="W62" s="83">
        <f t="shared" si="0"/>
        <v>45</v>
      </c>
      <c r="X62" s="84">
        <f t="shared" si="1"/>
        <v>45</v>
      </c>
      <c r="Y62" s="85">
        <f t="shared" si="2"/>
        <v>1</v>
      </c>
    </row>
    <row r="63" spans="1:25" x14ac:dyDescent="0.3">
      <c r="A63" s="18">
        <v>61</v>
      </c>
      <c r="B63" s="17" t="s">
        <v>625</v>
      </c>
      <c r="C63" s="18">
        <v>2012</v>
      </c>
      <c r="D63" s="18" t="s">
        <v>115</v>
      </c>
      <c r="E63" s="17" t="s">
        <v>20</v>
      </c>
      <c r="F63" s="17" t="s">
        <v>615</v>
      </c>
      <c r="G63" s="18"/>
      <c r="H63" s="18"/>
      <c r="I63" s="18"/>
      <c r="J63" s="18"/>
      <c r="K63" s="18"/>
      <c r="L63" s="18"/>
      <c r="M63" s="18"/>
      <c r="N63" s="18"/>
      <c r="O63" s="18">
        <v>45</v>
      </c>
      <c r="P63" s="18"/>
      <c r="Q63" s="18"/>
      <c r="R63" s="18"/>
      <c r="S63" s="18"/>
      <c r="T63" s="18"/>
      <c r="U63" s="18"/>
      <c r="V63" s="64">
        <v>0</v>
      </c>
      <c r="W63" s="83">
        <f t="shared" si="0"/>
        <v>45</v>
      </c>
      <c r="X63" s="84">
        <f t="shared" si="1"/>
        <v>45</v>
      </c>
      <c r="Y63" s="85">
        <f t="shared" si="2"/>
        <v>1</v>
      </c>
    </row>
    <row r="64" spans="1:25" x14ac:dyDescent="0.3">
      <c r="A64" s="18">
        <v>62</v>
      </c>
      <c r="B64" s="17" t="s">
        <v>258</v>
      </c>
      <c r="C64" s="18">
        <v>2009</v>
      </c>
      <c r="D64" s="18">
        <v>3</v>
      </c>
      <c r="E64" s="17" t="s">
        <v>20</v>
      </c>
      <c r="F64" s="17" t="s">
        <v>21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64">
        <v>35</v>
      </c>
      <c r="W64" s="83">
        <f t="shared" si="0"/>
        <v>0</v>
      </c>
      <c r="X64" s="84">
        <f t="shared" si="1"/>
        <v>35</v>
      </c>
      <c r="Y64" s="85">
        <f t="shared" si="2"/>
        <v>0</v>
      </c>
    </row>
    <row r="65" spans="1:25" x14ac:dyDescent="0.3">
      <c r="A65" s="18">
        <v>63</v>
      </c>
      <c r="B65" s="17" t="s">
        <v>446</v>
      </c>
      <c r="C65" s="18">
        <v>2010</v>
      </c>
      <c r="D65" s="18" t="s">
        <v>19</v>
      </c>
      <c r="E65" s="17" t="s">
        <v>20</v>
      </c>
      <c r="F65" s="17" t="s">
        <v>21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64">
        <v>29</v>
      </c>
      <c r="W65" s="83">
        <f t="shared" si="0"/>
        <v>0</v>
      </c>
      <c r="X65" s="84">
        <f t="shared" si="1"/>
        <v>29</v>
      </c>
      <c r="Y65" s="85">
        <f t="shared" si="2"/>
        <v>0</v>
      </c>
    </row>
    <row r="66" spans="1:25" x14ac:dyDescent="0.3">
      <c r="A66" s="18">
        <v>64</v>
      </c>
      <c r="B66" s="17" t="s">
        <v>512</v>
      </c>
      <c r="C66" s="18">
        <v>2010</v>
      </c>
      <c r="D66" s="18" t="s">
        <v>19</v>
      </c>
      <c r="E66" s="17" t="s">
        <v>20</v>
      </c>
      <c r="F66" s="17" t="s">
        <v>476</v>
      </c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64">
        <v>29</v>
      </c>
      <c r="W66" s="83">
        <f t="shared" si="0"/>
        <v>0</v>
      </c>
      <c r="X66" s="84">
        <f t="shared" si="1"/>
        <v>29</v>
      </c>
      <c r="Y66" s="85">
        <f t="shared" si="2"/>
        <v>0</v>
      </c>
    </row>
    <row r="67" spans="1:25" x14ac:dyDescent="0.3">
      <c r="A67" s="18">
        <v>65</v>
      </c>
      <c r="B67" s="17" t="s">
        <v>440</v>
      </c>
      <c r="C67" s="18">
        <v>2011</v>
      </c>
      <c r="D67" s="18" t="s">
        <v>19</v>
      </c>
      <c r="E67" s="17" t="s">
        <v>20</v>
      </c>
      <c r="F67" s="17" t="s">
        <v>141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v>29</v>
      </c>
      <c r="S67" s="18"/>
      <c r="T67" s="18"/>
      <c r="U67" s="18"/>
      <c r="V67" s="64">
        <v>26</v>
      </c>
      <c r="W67" s="83">
        <f t="shared" ref="W67:W130" si="3">IF(COUNT(G67:U67)&gt;2,LARGE(G67:U67,1)+LARGE(G67:U67,2),SUM(G67:U67))</f>
        <v>29</v>
      </c>
      <c r="X67" s="84">
        <f t="shared" ref="X67:X130" si="4">IF(W67&gt;V67,W67,V67)</f>
        <v>29</v>
      </c>
      <c r="Y67" s="85">
        <f t="shared" ref="Y67:Y130" si="5">COUNT(G67:U67)</f>
        <v>1</v>
      </c>
    </row>
    <row r="68" spans="1:25" x14ac:dyDescent="0.3">
      <c r="A68" s="18">
        <v>66</v>
      </c>
      <c r="B68" s="17" t="s">
        <v>509</v>
      </c>
      <c r="C68" s="18">
        <v>2012</v>
      </c>
      <c r="D68" s="18" t="s">
        <v>19</v>
      </c>
      <c r="E68" s="17" t="s">
        <v>20</v>
      </c>
      <c r="F68" s="17" t="s">
        <v>476</v>
      </c>
      <c r="G68" s="18"/>
      <c r="H68" s="18"/>
      <c r="I68" s="18"/>
      <c r="J68" s="18"/>
      <c r="K68" s="18"/>
      <c r="L68" s="18"/>
      <c r="M68" s="18"/>
      <c r="N68" s="18"/>
      <c r="O68" s="18">
        <v>26</v>
      </c>
      <c r="P68" s="18"/>
      <c r="Q68" s="18"/>
      <c r="R68" s="18"/>
      <c r="S68" s="18"/>
      <c r="T68" s="18"/>
      <c r="U68" s="18"/>
      <c r="V68" s="64">
        <v>23</v>
      </c>
      <c r="W68" s="83">
        <f t="shared" si="3"/>
        <v>26</v>
      </c>
      <c r="X68" s="84">
        <f t="shared" si="4"/>
        <v>26</v>
      </c>
      <c r="Y68" s="85">
        <f t="shared" si="5"/>
        <v>1</v>
      </c>
    </row>
    <row r="69" spans="1:25" x14ac:dyDescent="0.3">
      <c r="A69" s="18">
        <v>67</v>
      </c>
      <c r="B69" s="17" t="s">
        <v>553</v>
      </c>
      <c r="C69" s="18">
        <v>2013</v>
      </c>
      <c r="D69" s="18" t="s">
        <v>115</v>
      </c>
      <c r="E69" s="17" t="s">
        <v>20</v>
      </c>
      <c r="F69" s="17" t="s">
        <v>109</v>
      </c>
      <c r="G69" s="18"/>
      <c r="H69" s="18"/>
      <c r="I69" s="18"/>
      <c r="J69" s="18"/>
      <c r="K69" s="18"/>
      <c r="L69" s="18"/>
      <c r="M69" s="18"/>
      <c r="N69" s="18"/>
      <c r="O69" s="18">
        <v>26</v>
      </c>
      <c r="P69" s="18"/>
      <c r="Q69" s="18"/>
      <c r="R69" s="18"/>
      <c r="S69" s="18"/>
      <c r="T69" s="18"/>
      <c r="U69" s="18"/>
      <c r="V69" s="64">
        <v>0</v>
      </c>
      <c r="W69" s="83">
        <f t="shared" si="3"/>
        <v>26</v>
      </c>
      <c r="X69" s="84">
        <f t="shared" si="4"/>
        <v>26</v>
      </c>
      <c r="Y69" s="85">
        <f t="shared" si="5"/>
        <v>1</v>
      </c>
    </row>
    <row r="70" spans="1:25" x14ac:dyDescent="0.3">
      <c r="A70" s="18">
        <v>68</v>
      </c>
      <c r="B70" s="17" t="s">
        <v>604</v>
      </c>
      <c r="C70" s="18">
        <v>2014</v>
      </c>
      <c r="D70" s="18" t="s">
        <v>28</v>
      </c>
      <c r="E70" s="17" t="s">
        <v>20</v>
      </c>
      <c r="F70" s="17" t="s">
        <v>109</v>
      </c>
      <c r="G70" s="18"/>
      <c r="H70" s="18"/>
      <c r="I70" s="18"/>
      <c r="J70" s="18"/>
      <c r="K70" s="18"/>
      <c r="L70" s="18"/>
      <c r="M70" s="18"/>
      <c r="N70" s="18"/>
      <c r="O70" s="18">
        <v>26</v>
      </c>
      <c r="P70" s="18"/>
      <c r="Q70" s="18"/>
      <c r="R70" s="18"/>
      <c r="S70" s="18"/>
      <c r="T70" s="18"/>
      <c r="U70" s="18"/>
      <c r="V70" s="64">
        <v>0</v>
      </c>
      <c r="W70" s="83">
        <f t="shared" si="3"/>
        <v>26</v>
      </c>
      <c r="X70" s="84">
        <f t="shared" si="4"/>
        <v>26</v>
      </c>
      <c r="Y70" s="85">
        <f t="shared" si="5"/>
        <v>1</v>
      </c>
    </row>
    <row r="71" spans="1:25" x14ac:dyDescent="0.3">
      <c r="A71" s="18">
        <v>69</v>
      </c>
      <c r="B71" s="17" t="s">
        <v>626</v>
      </c>
      <c r="C71" s="18">
        <v>2012</v>
      </c>
      <c r="D71" s="18" t="s">
        <v>115</v>
      </c>
      <c r="E71" s="17" t="s">
        <v>20</v>
      </c>
      <c r="F71" s="17" t="s">
        <v>615</v>
      </c>
      <c r="G71" s="18"/>
      <c r="H71" s="18"/>
      <c r="I71" s="18"/>
      <c r="J71" s="18"/>
      <c r="K71" s="18"/>
      <c r="L71" s="18"/>
      <c r="M71" s="18"/>
      <c r="N71" s="18"/>
      <c r="O71" s="18">
        <v>26</v>
      </c>
      <c r="P71" s="18"/>
      <c r="Q71" s="18"/>
      <c r="R71" s="18"/>
      <c r="S71" s="18"/>
      <c r="T71" s="18"/>
      <c r="U71" s="18"/>
      <c r="V71" s="64">
        <v>0</v>
      </c>
      <c r="W71" s="83">
        <f t="shared" si="3"/>
        <v>26</v>
      </c>
      <c r="X71" s="84">
        <f t="shared" si="4"/>
        <v>26</v>
      </c>
      <c r="Y71" s="85">
        <f t="shared" si="5"/>
        <v>1</v>
      </c>
    </row>
    <row r="72" spans="1:25" x14ac:dyDescent="0.3">
      <c r="A72" s="18">
        <v>70</v>
      </c>
      <c r="B72" s="17" t="s">
        <v>656</v>
      </c>
      <c r="C72" s="18">
        <v>2012</v>
      </c>
      <c r="D72" s="18" t="s">
        <v>19</v>
      </c>
      <c r="E72" s="17" t="s">
        <v>20</v>
      </c>
      <c r="F72" s="17" t="s">
        <v>247</v>
      </c>
      <c r="G72" s="18"/>
      <c r="H72" s="18"/>
      <c r="I72" s="18"/>
      <c r="J72" s="18"/>
      <c r="K72" s="18"/>
      <c r="L72" s="18"/>
      <c r="M72" s="18"/>
      <c r="N72" s="18"/>
      <c r="O72" s="18">
        <v>26</v>
      </c>
      <c r="P72" s="18"/>
      <c r="Q72" s="18"/>
      <c r="R72" s="18"/>
      <c r="S72" s="18"/>
      <c r="T72" s="18"/>
      <c r="U72" s="18"/>
      <c r="V72" s="64">
        <v>0</v>
      </c>
      <c r="W72" s="83">
        <f t="shared" si="3"/>
        <v>26</v>
      </c>
      <c r="X72" s="84">
        <f t="shared" si="4"/>
        <v>26</v>
      </c>
      <c r="Y72" s="85">
        <f t="shared" si="5"/>
        <v>1</v>
      </c>
    </row>
    <row r="73" spans="1:25" x14ac:dyDescent="0.3">
      <c r="A73" s="18">
        <v>71</v>
      </c>
      <c r="B73" s="17" t="s">
        <v>657</v>
      </c>
      <c r="C73" s="18">
        <v>2013</v>
      </c>
      <c r="D73" s="18" t="s">
        <v>454</v>
      </c>
      <c r="E73" s="17" t="s">
        <v>20</v>
      </c>
      <c r="F73" s="17" t="s">
        <v>540</v>
      </c>
      <c r="G73" s="18"/>
      <c r="H73" s="18"/>
      <c r="I73" s="18"/>
      <c r="J73" s="18"/>
      <c r="K73" s="18"/>
      <c r="L73" s="18"/>
      <c r="M73" s="18"/>
      <c r="N73" s="18"/>
      <c r="O73" s="18">
        <v>26</v>
      </c>
      <c r="P73" s="18"/>
      <c r="Q73" s="18"/>
      <c r="R73" s="18"/>
      <c r="S73" s="18"/>
      <c r="T73" s="18"/>
      <c r="U73" s="18"/>
      <c r="V73" s="64">
        <v>0</v>
      </c>
      <c r="W73" s="83">
        <f t="shared" si="3"/>
        <v>26</v>
      </c>
      <c r="X73" s="84">
        <f t="shared" si="4"/>
        <v>26</v>
      </c>
      <c r="Y73" s="85">
        <f t="shared" si="5"/>
        <v>1</v>
      </c>
    </row>
    <row r="74" spans="1:25" x14ac:dyDescent="0.3">
      <c r="A74" s="18">
        <v>72</v>
      </c>
      <c r="B74" s="17" t="s">
        <v>549</v>
      </c>
      <c r="C74" s="18">
        <v>2012</v>
      </c>
      <c r="D74" s="18" t="s">
        <v>19</v>
      </c>
      <c r="E74" s="17" t="s">
        <v>20</v>
      </c>
      <c r="F74" s="17" t="s">
        <v>540</v>
      </c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64">
        <v>23</v>
      </c>
      <c r="W74" s="83">
        <f t="shared" si="3"/>
        <v>0</v>
      </c>
      <c r="X74" s="84">
        <f t="shared" si="4"/>
        <v>23</v>
      </c>
      <c r="Y74" s="85">
        <f t="shared" si="5"/>
        <v>0</v>
      </c>
    </row>
    <row r="75" spans="1:25" x14ac:dyDescent="0.3">
      <c r="A75" s="18">
        <v>73</v>
      </c>
      <c r="B75" s="17" t="s">
        <v>616</v>
      </c>
      <c r="C75" s="18">
        <v>2012</v>
      </c>
      <c r="D75" s="18" t="s">
        <v>115</v>
      </c>
      <c r="E75" s="17" t="s">
        <v>20</v>
      </c>
      <c r="F75" s="17" t="s">
        <v>580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64">
        <v>23</v>
      </c>
      <c r="W75" s="83">
        <f t="shared" si="3"/>
        <v>0</v>
      </c>
      <c r="X75" s="84">
        <f t="shared" si="4"/>
        <v>23</v>
      </c>
      <c r="Y75" s="85">
        <f t="shared" si="5"/>
        <v>0</v>
      </c>
    </row>
    <row r="76" spans="1:25" x14ac:dyDescent="0.3">
      <c r="A76" s="18">
        <v>74</v>
      </c>
      <c r="B76" s="17" t="s">
        <v>658</v>
      </c>
      <c r="C76" s="18">
        <v>2013</v>
      </c>
      <c r="D76" s="18" t="s">
        <v>19</v>
      </c>
      <c r="E76" s="17" t="s">
        <v>20</v>
      </c>
      <c r="F76" s="17" t="s">
        <v>540</v>
      </c>
      <c r="G76" s="18"/>
      <c r="H76" s="18"/>
      <c r="I76" s="18"/>
      <c r="J76" s="18"/>
      <c r="K76" s="18"/>
      <c r="L76" s="18"/>
      <c r="M76" s="18"/>
      <c r="N76" s="18"/>
      <c r="O76" s="18">
        <v>19</v>
      </c>
      <c r="P76" s="18"/>
      <c r="Q76" s="18"/>
      <c r="R76" s="18"/>
      <c r="S76" s="18"/>
      <c r="T76" s="18"/>
      <c r="U76" s="18"/>
      <c r="V76" s="64">
        <v>0</v>
      </c>
      <c r="W76" s="83">
        <f t="shared" si="3"/>
        <v>19</v>
      </c>
      <c r="X76" s="84">
        <f t="shared" si="4"/>
        <v>19</v>
      </c>
      <c r="Y76" s="85">
        <f t="shared" si="5"/>
        <v>1</v>
      </c>
    </row>
    <row r="77" spans="1:25" x14ac:dyDescent="0.3">
      <c r="A77" s="18">
        <v>75</v>
      </c>
      <c r="B77" s="17" t="s">
        <v>428</v>
      </c>
      <c r="C77" s="18">
        <v>1988</v>
      </c>
      <c r="D77" s="18">
        <v>1</v>
      </c>
      <c r="E77" s="17" t="s">
        <v>20</v>
      </c>
      <c r="F77" s="17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64">
        <v>0</v>
      </c>
      <c r="W77" s="83">
        <f t="shared" si="3"/>
        <v>0</v>
      </c>
      <c r="X77" s="84">
        <f t="shared" si="4"/>
        <v>0</v>
      </c>
      <c r="Y77" s="85">
        <f t="shared" si="5"/>
        <v>0</v>
      </c>
    </row>
    <row r="78" spans="1:25" x14ac:dyDescent="0.3">
      <c r="A78" s="18">
        <v>76</v>
      </c>
      <c r="B78" s="17" t="s">
        <v>71</v>
      </c>
      <c r="C78" s="18">
        <v>1995</v>
      </c>
      <c r="D78" s="18">
        <v>1</v>
      </c>
      <c r="E78" s="17" t="s">
        <v>20</v>
      </c>
      <c r="F78" s="17" t="s">
        <v>33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59">
        <v>0</v>
      </c>
      <c r="W78" s="83">
        <f t="shared" si="3"/>
        <v>0</v>
      </c>
      <c r="X78" s="84">
        <f t="shared" si="4"/>
        <v>0</v>
      </c>
      <c r="Y78" s="85">
        <f t="shared" si="5"/>
        <v>0</v>
      </c>
    </row>
    <row r="79" spans="1:25" x14ac:dyDescent="0.3">
      <c r="A79" s="18">
        <v>77</v>
      </c>
      <c r="B79" s="17" t="s">
        <v>251</v>
      </c>
      <c r="C79" s="18">
        <v>2010</v>
      </c>
      <c r="D79" s="18" t="s">
        <v>19</v>
      </c>
      <c r="E79" s="17" t="s">
        <v>20</v>
      </c>
      <c r="F79" s="17" t="s">
        <v>247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64">
        <v>0</v>
      </c>
      <c r="W79" s="83">
        <f t="shared" si="3"/>
        <v>0</v>
      </c>
      <c r="X79" s="84">
        <f t="shared" si="4"/>
        <v>0</v>
      </c>
      <c r="Y79" s="85">
        <f t="shared" si="5"/>
        <v>0</v>
      </c>
    </row>
    <row r="80" spans="1:25" x14ac:dyDescent="0.3">
      <c r="A80" s="18">
        <v>78</v>
      </c>
      <c r="B80" s="17" t="s">
        <v>87</v>
      </c>
      <c r="C80" s="18">
        <v>2005</v>
      </c>
      <c r="D80" s="18" t="s">
        <v>22</v>
      </c>
      <c r="E80" s="17" t="s">
        <v>20</v>
      </c>
      <c r="F80" s="17" t="s">
        <v>21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59">
        <v>0</v>
      </c>
      <c r="W80" s="83">
        <f t="shared" si="3"/>
        <v>0</v>
      </c>
      <c r="X80" s="84">
        <f t="shared" si="4"/>
        <v>0</v>
      </c>
      <c r="Y80" s="85">
        <f t="shared" si="5"/>
        <v>0</v>
      </c>
    </row>
    <row r="81" spans="1:25" x14ac:dyDescent="0.3">
      <c r="A81" s="18">
        <v>79</v>
      </c>
      <c r="B81" s="17" t="s">
        <v>437</v>
      </c>
      <c r="C81" s="18">
        <v>2011</v>
      </c>
      <c r="D81" s="18" t="s">
        <v>438</v>
      </c>
      <c r="E81" s="17" t="s">
        <v>20</v>
      </c>
      <c r="F81" s="17" t="s">
        <v>247</v>
      </c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64">
        <v>0</v>
      </c>
      <c r="W81" s="83">
        <f t="shared" si="3"/>
        <v>0</v>
      </c>
      <c r="X81" s="84">
        <f t="shared" si="4"/>
        <v>0</v>
      </c>
      <c r="Y81" s="85">
        <f t="shared" si="5"/>
        <v>0</v>
      </c>
    </row>
    <row r="82" spans="1:25" x14ac:dyDescent="0.3">
      <c r="A82" s="18">
        <v>80</v>
      </c>
      <c r="B82" s="17" t="s">
        <v>88</v>
      </c>
      <c r="C82" s="18">
        <v>2004</v>
      </c>
      <c r="D82" s="18">
        <v>1</v>
      </c>
      <c r="E82" s="17" t="s">
        <v>20</v>
      </c>
      <c r="F82" s="17" t="s">
        <v>21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59">
        <v>0</v>
      </c>
      <c r="W82" s="83">
        <f t="shared" si="3"/>
        <v>0</v>
      </c>
      <c r="X82" s="84">
        <f t="shared" si="4"/>
        <v>0</v>
      </c>
      <c r="Y82" s="85">
        <f t="shared" si="5"/>
        <v>0</v>
      </c>
    </row>
    <row r="83" spans="1:25" x14ac:dyDescent="0.3">
      <c r="A83" s="18">
        <v>81</v>
      </c>
      <c r="B83" s="17" t="s">
        <v>58</v>
      </c>
      <c r="C83" s="18">
        <v>2003</v>
      </c>
      <c r="D83" s="18">
        <v>1</v>
      </c>
      <c r="E83" s="17" t="s">
        <v>20</v>
      </c>
      <c r="F83" s="17" t="s">
        <v>59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59">
        <v>0</v>
      </c>
      <c r="W83" s="83">
        <f t="shared" si="3"/>
        <v>0</v>
      </c>
      <c r="X83" s="84">
        <f t="shared" si="4"/>
        <v>0</v>
      </c>
      <c r="Y83" s="85">
        <f t="shared" si="5"/>
        <v>0</v>
      </c>
    </row>
    <row r="84" spans="1:25" x14ac:dyDescent="0.3">
      <c r="A84" s="18">
        <v>82</v>
      </c>
      <c r="B84" s="17" t="s">
        <v>72</v>
      </c>
      <c r="C84" s="18">
        <v>1972</v>
      </c>
      <c r="D84" s="18" t="s">
        <v>22</v>
      </c>
      <c r="E84" s="17" t="s">
        <v>20</v>
      </c>
      <c r="F84" s="1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59">
        <v>0</v>
      </c>
      <c r="W84" s="83">
        <f t="shared" si="3"/>
        <v>0</v>
      </c>
      <c r="X84" s="84">
        <f t="shared" si="4"/>
        <v>0</v>
      </c>
      <c r="Y84" s="85">
        <f t="shared" si="5"/>
        <v>0</v>
      </c>
    </row>
    <row r="85" spans="1:25" x14ac:dyDescent="0.3">
      <c r="A85" s="18">
        <v>83</v>
      </c>
      <c r="B85" s="17" t="s">
        <v>274</v>
      </c>
      <c r="C85" s="18">
        <v>1968</v>
      </c>
      <c r="D85" s="18" t="s">
        <v>22</v>
      </c>
      <c r="E85" s="17" t="s">
        <v>20</v>
      </c>
      <c r="F85" s="17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64">
        <v>0</v>
      </c>
      <c r="W85" s="83">
        <f t="shared" si="3"/>
        <v>0</v>
      </c>
      <c r="X85" s="84">
        <f t="shared" si="4"/>
        <v>0</v>
      </c>
      <c r="Y85" s="85">
        <f t="shared" si="5"/>
        <v>0</v>
      </c>
    </row>
    <row r="86" spans="1:25" x14ac:dyDescent="0.3">
      <c r="A86" s="18">
        <v>84</v>
      </c>
      <c r="B86" s="17" t="s">
        <v>202</v>
      </c>
      <c r="C86" s="18">
        <v>2010</v>
      </c>
      <c r="D86" s="18" t="s">
        <v>19</v>
      </c>
      <c r="E86" s="17" t="s">
        <v>35</v>
      </c>
      <c r="F86" s="17" t="s">
        <v>36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64">
        <v>0</v>
      </c>
      <c r="W86" s="83">
        <f t="shared" si="3"/>
        <v>0</v>
      </c>
      <c r="X86" s="84">
        <f t="shared" si="4"/>
        <v>0</v>
      </c>
      <c r="Y86" s="85">
        <f t="shared" si="5"/>
        <v>0</v>
      </c>
    </row>
    <row r="87" spans="1:25" x14ac:dyDescent="0.3">
      <c r="A87" s="18">
        <v>85</v>
      </c>
      <c r="B87" s="17" t="s">
        <v>425</v>
      </c>
      <c r="C87" s="18">
        <v>2010</v>
      </c>
      <c r="D87" s="18" t="s">
        <v>28</v>
      </c>
      <c r="E87" s="17" t="s">
        <v>35</v>
      </c>
      <c r="F87" s="17" t="s">
        <v>328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64">
        <v>0</v>
      </c>
      <c r="W87" s="83">
        <f t="shared" si="3"/>
        <v>0</v>
      </c>
      <c r="X87" s="84">
        <f t="shared" si="4"/>
        <v>0</v>
      </c>
      <c r="Y87" s="85">
        <f t="shared" si="5"/>
        <v>0</v>
      </c>
    </row>
    <row r="88" spans="1:25" x14ac:dyDescent="0.3">
      <c r="A88" s="18">
        <v>86</v>
      </c>
      <c r="B88" s="17" t="s">
        <v>263</v>
      </c>
      <c r="C88" s="18">
        <v>2008</v>
      </c>
      <c r="D88" s="18" t="s">
        <v>19</v>
      </c>
      <c r="E88" s="17" t="s">
        <v>20</v>
      </c>
      <c r="F88" s="17" t="s">
        <v>21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64">
        <v>0</v>
      </c>
      <c r="W88" s="83">
        <f t="shared" si="3"/>
        <v>0</v>
      </c>
      <c r="X88" s="84">
        <f t="shared" si="4"/>
        <v>0</v>
      </c>
      <c r="Y88" s="85">
        <f t="shared" si="5"/>
        <v>0</v>
      </c>
    </row>
    <row r="89" spans="1:25" x14ac:dyDescent="0.3">
      <c r="A89" s="18">
        <v>87</v>
      </c>
      <c r="B89" s="17" t="s">
        <v>267</v>
      </c>
      <c r="C89" s="18">
        <v>2009</v>
      </c>
      <c r="D89" s="18">
        <v>3</v>
      </c>
      <c r="E89" s="17" t="s">
        <v>20</v>
      </c>
      <c r="F89" s="17" t="s">
        <v>109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64">
        <v>0</v>
      </c>
      <c r="W89" s="83">
        <f t="shared" si="3"/>
        <v>0</v>
      </c>
      <c r="X89" s="84">
        <f t="shared" si="4"/>
        <v>0</v>
      </c>
      <c r="Y89" s="85">
        <f t="shared" si="5"/>
        <v>0</v>
      </c>
    </row>
    <row r="90" spans="1:25" x14ac:dyDescent="0.3">
      <c r="A90" s="18">
        <v>88</v>
      </c>
      <c r="B90" s="17" t="s">
        <v>266</v>
      </c>
      <c r="C90" s="18">
        <v>2008</v>
      </c>
      <c r="D90" s="18" t="s">
        <v>115</v>
      </c>
      <c r="E90" s="17" t="s">
        <v>20</v>
      </c>
      <c r="F90" s="17" t="s">
        <v>109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64">
        <v>0</v>
      </c>
      <c r="W90" s="83">
        <f t="shared" si="3"/>
        <v>0</v>
      </c>
      <c r="X90" s="84">
        <f t="shared" si="4"/>
        <v>0</v>
      </c>
      <c r="Y90" s="85">
        <f t="shared" si="5"/>
        <v>0</v>
      </c>
    </row>
    <row r="91" spans="1:25" x14ac:dyDescent="0.3">
      <c r="A91" s="18">
        <v>89</v>
      </c>
      <c r="B91" s="17" t="s">
        <v>388</v>
      </c>
      <c r="C91" s="18">
        <v>2010</v>
      </c>
      <c r="D91" s="18" t="s">
        <v>19</v>
      </c>
      <c r="E91" s="17" t="s">
        <v>20</v>
      </c>
      <c r="F91" s="17" t="s">
        <v>21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64">
        <v>0</v>
      </c>
      <c r="W91" s="83">
        <f t="shared" si="3"/>
        <v>0</v>
      </c>
      <c r="X91" s="84">
        <f t="shared" si="4"/>
        <v>0</v>
      </c>
      <c r="Y91" s="85">
        <f t="shared" si="5"/>
        <v>0</v>
      </c>
    </row>
    <row r="92" spans="1:25" x14ac:dyDescent="0.3">
      <c r="A92" s="18">
        <v>90</v>
      </c>
      <c r="B92" s="17" t="s">
        <v>514</v>
      </c>
      <c r="C92" s="18">
        <v>2010</v>
      </c>
      <c r="D92" s="18" t="s">
        <v>19</v>
      </c>
      <c r="E92" s="17" t="s">
        <v>20</v>
      </c>
      <c r="F92" s="17" t="s">
        <v>247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64">
        <v>0</v>
      </c>
      <c r="W92" s="83">
        <f t="shared" si="3"/>
        <v>0</v>
      </c>
      <c r="X92" s="84">
        <f t="shared" si="4"/>
        <v>0</v>
      </c>
      <c r="Y92" s="85">
        <f t="shared" si="5"/>
        <v>0</v>
      </c>
    </row>
    <row r="93" spans="1:25" x14ac:dyDescent="0.3">
      <c r="A93" s="18">
        <v>91</v>
      </c>
      <c r="B93" s="17" t="s">
        <v>515</v>
      </c>
      <c r="C93" s="18">
        <v>2008</v>
      </c>
      <c r="D93" s="18" t="s">
        <v>19</v>
      </c>
      <c r="E93" s="17" t="s">
        <v>20</v>
      </c>
      <c r="F93" s="17" t="s">
        <v>482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64">
        <v>0</v>
      </c>
      <c r="W93" s="83">
        <f t="shared" si="3"/>
        <v>0</v>
      </c>
      <c r="X93" s="84">
        <f t="shared" si="4"/>
        <v>0</v>
      </c>
      <c r="Y93" s="85">
        <f t="shared" si="5"/>
        <v>0</v>
      </c>
    </row>
    <row r="94" spans="1:25" x14ac:dyDescent="0.3">
      <c r="A94" s="18">
        <v>92</v>
      </c>
      <c r="B94" s="17" t="s">
        <v>315</v>
      </c>
      <c r="C94" s="18">
        <v>1995</v>
      </c>
      <c r="D94" s="18" t="s">
        <v>22</v>
      </c>
      <c r="E94" s="17" t="s">
        <v>35</v>
      </c>
      <c r="F94" s="17" t="s">
        <v>36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64">
        <v>0</v>
      </c>
      <c r="W94" s="83">
        <f t="shared" si="3"/>
        <v>0</v>
      </c>
      <c r="X94" s="84">
        <f t="shared" si="4"/>
        <v>0</v>
      </c>
      <c r="Y94" s="85">
        <f t="shared" si="5"/>
        <v>0</v>
      </c>
    </row>
    <row r="95" spans="1:25" x14ac:dyDescent="0.3">
      <c r="A95" s="18">
        <v>93</v>
      </c>
      <c r="B95" s="17" t="s">
        <v>326</v>
      </c>
      <c r="C95" s="18">
        <v>1978</v>
      </c>
      <c r="D95" s="18" t="s">
        <v>22</v>
      </c>
      <c r="E95" s="17" t="s">
        <v>35</v>
      </c>
      <c r="F95" s="17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64">
        <v>0</v>
      </c>
      <c r="W95" s="83">
        <f t="shared" si="3"/>
        <v>0</v>
      </c>
      <c r="X95" s="84">
        <f t="shared" si="4"/>
        <v>0</v>
      </c>
      <c r="Y95" s="85">
        <f t="shared" si="5"/>
        <v>0</v>
      </c>
    </row>
    <row r="96" spans="1:25" x14ac:dyDescent="0.3">
      <c r="A96" s="18">
        <v>94</v>
      </c>
      <c r="B96" s="17" t="s">
        <v>108</v>
      </c>
      <c r="C96" s="18">
        <v>2007</v>
      </c>
      <c r="D96" s="18">
        <v>1</v>
      </c>
      <c r="E96" s="17" t="s">
        <v>20</v>
      </c>
      <c r="F96" s="17" t="s">
        <v>109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59">
        <v>0</v>
      </c>
      <c r="W96" s="83">
        <f t="shared" si="3"/>
        <v>0</v>
      </c>
      <c r="X96" s="84">
        <f t="shared" si="4"/>
        <v>0</v>
      </c>
      <c r="Y96" s="85">
        <f t="shared" si="5"/>
        <v>0</v>
      </c>
    </row>
    <row r="97" spans="1:25" x14ac:dyDescent="0.3">
      <c r="A97" s="18">
        <v>95</v>
      </c>
      <c r="B97" s="17" t="s">
        <v>111</v>
      </c>
      <c r="C97" s="18">
        <v>2007</v>
      </c>
      <c r="D97" s="18">
        <v>3</v>
      </c>
      <c r="E97" s="17" t="s">
        <v>20</v>
      </c>
      <c r="F97" s="17" t="s">
        <v>21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59">
        <v>0</v>
      </c>
      <c r="W97" s="83">
        <f t="shared" si="3"/>
        <v>0</v>
      </c>
      <c r="X97" s="84">
        <f t="shared" si="4"/>
        <v>0</v>
      </c>
      <c r="Y97" s="85">
        <f t="shared" si="5"/>
        <v>0</v>
      </c>
    </row>
    <row r="98" spans="1:25" x14ac:dyDescent="0.3">
      <c r="A98" s="18">
        <v>96</v>
      </c>
      <c r="B98" s="17" t="s">
        <v>276</v>
      </c>
      <c r="C98" s="18">
        <v>1991</v>
      </c>
      <c r="D98" s="18">
        <v>1</v>
      </c>
      <c r="E98" s="17" t="s">
        <v>20</v>
      </c>
      <c r="F98" s="17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64">
        <v>0</v>
      </c>
      <c r="W98" s="83">
        <f t="shared" si="3"/>
        <v>0</v>
      </c>
      <c r="X98" s="84">
        <f t="shared" si="4"/>
        <v>0</v>
      </c>
      <c r="Y98" s="85">
        <f t="shared" si="5"/>
        <v>0</v>
      </c>
    </row>
    <row r="99" spans="1:25" x14ac:dyDescent="0.3">
      <c r="A99" s="18">
        <v>97</v>
      </c>
      <c r="B99" s="17" t="s">
        <v>89</v>
      </c>
      <c r="C99" s="18">
        <v>1971</v>
      </c>
      <c r="D99" s="18">
        <v>2</v>
      </c>
      <c r="E99" s="17" t="s">
        <v>20</v>
      </c>
      <c r="F99" s="1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59">
        <v>0</v>
      </c>
      <c r="W99" s="83">
        <f t="shared" si="3"/>
        <v>0</v>
      </c>
      <c r="X99" s="84">
        <f t="shared" si="4"/>
        <v>0</v>
      </c>
      <c r="Y99" s="85">
        <f t="shared" si="5"/>
        <v>0</v>
      </c>
    </row>
    <row r="100" spans="1:25" x14ac:dyDescent="0.3">
      <c r="A100" s="18">
        <v>98</v>
      </c>
      <c r="B100" s="17" t="s">
        <v>61</v>
      </c>
      <c r="C100" s="18">
        <v>1972</v>
      </c>
      <c r="D100" s="18">
        <v>2</v>
      </c>
      <c r="E100" s="17" t="s">
        <v>20</v>
      </c>
      <c r="F100" s="1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59">
        <v>0</v>
      </c>
      <c r="W100" s="83">
        <f t="shared" si="3"/>
        <v>0</v>
      </c>
      <c r="X100" s="84">
        <f t="shared" si="4"/>
        <v>0</v>
      </c>
      <c r="Y100" s="85">
        <f t="shared" si="5"/>
        <v>0</v>
      </c>
    </row>
    <row r="101" spans="1:25" x14ac:dyDescent="0.3">
      <c r="A101" s="18">
        <v>99</v>
      </c>
      <c r="B101" s="17" t="s">
        <v>149</v>
      </c>
      <c r="C101" s="18">
        <v>2004</v>
      </c>
      <c r="D101" s="18">
        <v>1</v>
      </c>
      <c r="E101" s="17" t="s">
        <v>20</v>
      </c>
      <c r="F101" s="17" t="s">
        <v>21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59">
        <v>0</v>
      </c>
      <c r="W101" s="83">
        <f t="shared" si="3"/>
        <v>0</v>
      </c>
      <c r="X101" s="84">
        <f t="shared" si="4"/>
        <v>0</v>
      </c>
      <c r="Y101" s="85">
        <f t="shared" si="5"/>
        <v>0</v>
      </c>
    </row>
    <row r="102" spans="1:25" x14ac:dyDescent="0.3">
      <c r="A102" s="18">
        <v>100</v>
      </c>
      <c r="B102" s="17" t="s">
        <v>110</v>
      </c>
      <c r="C102" s="18">
        <v>2006</v>
      </c>
      <c r="D102" s="18">
        <v>3</v>
      </c>
      <c r="E102" s="17" t="s">
        <v>20</v>
      </c>
      <c r="F102" s="17" t="s">
        <v>21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59">
        <v>0</v>
      </c>
      <c r="W102" s="83">
        <f t="shared" si="3"/>
        <v>0</v>
      </c>
      <c r="X102" s="84">
        <f t="shared" si="4"/>
        <v>0</v>
      </c>
      <c r="Y102" s="85">
        <f t="shared" si="5"/>
        <v>0</v>
      </c>
    </row>
    <row r="103" spans="1:25" x14ac:dyDescent="0.3">
      <c r="A103" s="18">
        <v>101</v>
      </c>
      <c r="B103" s="17" t="s">
        <v>112</v>
      </c>
      <c r="C103" s="18">
        <v>2004</v>
      </c>
      <c r="D103" s="18">
        <v>1</v>
      </c>
      <c r="E103" s="17" t="s">
        <v>20</v>
      </c>
      <c r="F103" s="17" t="s">
        <v>109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59">
        <v>0</v>
      </c>
      <c r="W103" s="83">
        <f t="shared" si="3"/>
        <v>0</v>
      </c>
      <c r="X103" s="84">
        <f t="shared" si="4"/>
        <v>0</v>
      </c>
      <c r="Y103" s="85">
        <f t="shared" si="5"/>
        <v>0</v>
      </c>
    </row>
    <row r="104" spans="1:25" x14ac:dyDescent="0.3">
      <c r="A104" s="18">
        <v>102</v>
      </c>
      <c r="B104" s="17" t="s">
        <v>264</v>
      </c>
      <c r="C104" s="18">
        <v>2009</v>
      </c>
      <c r="D104" s="18" t="s">
        <v>28</v>
      </c>
      <c r="E104" s="17" t="s">
        <v>20</v>
      </c>
      <c r="F104" s="17" t="s">
        <v>109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64">
        <v>0</v>
      </c>
      <c r="W104" s="83">
        <f t="shared" si="3"/>
        <v>0</v>
      </c>
      <c r="X104" s="84">
        <f t="shared" si="4"/>
        <v>0</v>
      </c>
      <c r="Y104" s="85">
        <f t="shared" si="5"/>
        <v>0</v>
      </c>
    </row>
    <row r="105" spans="1:25" x14ac:dyDescent="0.3">
      <c r="A105" s="18">
        <v>103</v>
      </c>
      <c r="B105" s="17" t="s">
        <v>443</v>
      </c>
      <c r="C105" s="18">
        <v>2010</v>
      </c>
      <c r="D105" s="18" t="s">
        <v>19</v>
      </c>
      <c r="E105" s="17" t="s">
        <v>20</v>
      </c>
      <c r="F105" s="17" t="s">
        <v>59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64">
        <v>0</v>
      </c>
      <c r="W105" s="83">
        <f t="shared" si="3"/>
        <v>0</v>
      </c>
      <c r="X105" s="84">
        <f t="shared" si="4"/>
        <v>0</v>
      </c>
      <c r="Y105" s="85">
        <f t="shared" si="5"/>
        <v>0</v>
      </c>
    </row>
    <row r="106" spans="1:25" x14ac:dyDescent="0.3">
      <c r="A106" s="18">
        <v>104</v>
      </c>
      <c r="B106" s="17" t="s">
        <v>330</v>
      </c>
      <c r="C106" s="18">
        <v>2007</v>
      </c>
      <c r="D106" s="18" t="s">
        <v>115</v>
      </c>
      <c r="E106" s="17" t="s">
        <v>20</v>
      </c>
      <c r="F106" s="17" t="s">
        <v>21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64">
        <v>0</v>
      </c>
      <c r="W106" s="83">
        <f t="shared" si="3"/>
        <v>0</v>
      </c>
      <c r="X106" s="84">
        <f t="shared" si="4"/>
        <v>0</v>
      </c>
      <c r="Y106" s="85">
        <f t="shared" si="5"/>
        <v>0</v>
      </c>
    </row>
    <row r="107" spans="1:25" x14ac:dyDescent="0.3">
      <c r="A107" s="18">
        <v>105</v>
      </c>
      <c r="B107" s="17" t="s">
        <v>329</v>
      </c>
      <c r="C107" s="18">
        <v>2007</v>
      </c>
      <c r="D107" s="18" t="s">
        <v>115</v>
      </c>
      <c r="E107" s="21" t="s">
        <v>20</v>
      </c>
      <c r="F107" s="17" t="s">
        <v>21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64">
        <v>0</v>
      </c>
      <c r="W107" s="83">
        <f t="shared" si="3"/>
        <v>0</v>
      </c>
      <c r="X107" s="84">
        <f t="shared" si="4"/>
        <v>0</v>
      </c>
      <c r="Y107" s="85">
        <f t="shared" si="5"/>
        <v>0</v>
      </c>
    </row>
    <row r="108" spans="1:25" x14ac:dyDescent="0.3">
      <c r="A108" s="18">
        <v>106</v>
      </c>
      <c r="B108" s="17" t="s">
        <v>510</v>
      </c>
      <c r="C108" s="18">
        <v>2010</v>
      </c>
      <c r="D108" s="18" t="s">
        <v>19</v>
      </c>
      <c r="E108" s="17" t="s">
        <v>20</v>
      </c>
      <c r="F108" s="17" t="s">
        <v>21</v>
      </c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64">
        <v>0</v>
      </c>
      <c r="W108" s="83">
        <f t="shared" si="3"/>
        <v>0</v>
      </c>
      <c r="X108" s="84">
        <f t="shared" si="4"/>
        <v>0</v>
      </c>
      <c r="Y108" s="85">
        <f t="shared" si="5"/>
        <v>0</v>
      </c>
    </row>
    <row r="109" spans="1:25" x14ac:dyDescent="0.3">
      <c r="A109" s="18">
        <v>107</v>
      </c>
      <c r="B109" s="17" t="s">
        <v>430</v>
      </c>
      <c r="C109" s="18">
        <v>1987</v>
      </c>
      <c r="D109" s="18">
        <v>1</v>
      </c>
      <c r="E109" s="17" t="s">
        <v>20</v>
      </c>
      <c r="F109" s="17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64">
        <v>0</v>
      </c>
      <c r="W109" s="83">
        <f t="shared" si="3"/>
        <v>0</v>
      </c>
      <c r="X109" s="84">
        <f t="shared" si="4"/>
        <v>0</v>
      </c>
      <c r="Y109" s="85">
        <f t="shared" si="5"/>
        <v>0</v>
      </c>
    </row>
    <row r="110" spans="1:25" x14ac:dyDescent="0.3">
      <c r="A110" s="18">
        <v>108</v>
      </c>
      <c r="B110" s="17" t="s">
        <v>167</v>
      </c>
      <c r="C110" s="18">
        <v>2006</v>
      </c>
      <c r="D110" s="18" t="s">
        <v>28</v>
      </c>
      <c r="E110" s="17" t="s">
        <v>20</v>
      </c>
      <c r="F110" s="17" t="s">
        <v>21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59">
        <v>0</v>
      </c>
      <c r="W110" s="83">
        <f t="shared" si="3"/>
        <v>0</v>
      </c>
      <c r="X110" s="84">
        <f t="shared" si="4"/>
        <v>0</v>
      </c>
      <c r="Y110" s="85">
        <f t="shared" si="5"/>
        <v>0</v>
      </c>
    </row>
    <row r="111" spans="1:25" x14ac:dyDescent="0.3">
      <c r="A111" s="18">
        <v>109</v>
      </c>
      <c r="B111" s="17" t="s">
        <v>94</v>
      </c>
      <c r="C111" s="18">
        <v>2001</v>
      </c>
      <c r="D111" s="18" t="s">
        <v>30</v>
      </c>
      <c r="E111" s="17" t="s">
        <v>20</v>
      </c>
      <c r="F111" s="17" t="s">
        <v>21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59">
        <v>0</v>
      </c>
      <c r="W111" s="83">
        <f t="shared" si="3"/>
        <v>0</v>
      </c>
      <c r="X111" s="84">
        <f t="shared" si="4"/>
        <v>0</v>
      </c>
      <c r="Y111" s="85">
        <f t="shared" si="5"/>
        <v>0</v>
      </c>
    </row>
    <row r="112" spans="1:25" x14ac:dyDescent="0.3">
      <c r="A112" s="18">
        <v>110</v>
      </c>
      <c r="B112" s="17" t="s">
        <v>204</v>
      </c>
      <c r="C112" s="18">
        <v>2010</v>
      </c>
      <c r="D112" s="18" t="s">
        <v>19</v>
      </c>
      <c r="E112" s="17" t="s">
        <v>35</v>
      </c>
      <c r="F112" s="17" t="s">
        <v>36</v>
      </c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64">
        <v>0</v>
      </c>
      <c r="W112" s="83">
        <f t="shared" si="3"/>
        <v>0</v>
      </c>
      <c r="X112" s="84">
        <f t="shared" si="4"/>
        <v>0</v>
      </c>
      <c r="Y112" s="85">
        <f t="shared" si="5"/>
        <v>0</v>
      </c>
    </row>
    <row r="113" spans="1:25" x14ac:dyDescent="0.3">
      <c r="A113" s="18">
        <v>111</v>
      </c>
      <c r="B113" s="17" t="s">
        <v>114</v>
      </c>
      <c r="C113" s="18">
        <v>2006</v>
      </c>
      <c r="D113" s="18" t="s">
        <v>115</v>
      </c>
      <c r="E113" s="17" t="s">
        <v>20</v>
      </c>
      <c r="F113" s="17" t="s">
        <v>21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59">
        <v>0</v>
      </c>
      <c r="W113" s="83">
        <f t="shared" si="3"/>
        <v>0</v>
      </c>
      <c r="X113" s="84">
        <f t="shared" si="4"/>
        <v>0</v>
      </c>
      <c r="Y113" s="85">
        <f t="shared" si="5"/>
        <v>0</v>
      </c>
    </row>
    <row r="114" spans="1:25" x14ac:dyDescent="0.3">
      <c r="A114" s="18">
        <v>112</v>
      </c>
      <c r="B114" s="17" t="s">
        <v>199</v>
      </c>
      <c r="C114" s="18">
        <v>2008</v>
      </c>
      <c r="D114" s="18" t="s">
        <v>19</v>
      </c>
      <c r="E114" s="17" t="s">
        <v>35</v>
      </c>
      <c r="F114" s="17" t="s">
        <v>36</v>
      </c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64">
        <v>0</v>
      </c>
      <c r="W114" s="83">
        <f t="shared" si="3"/>
        <v>0</v>
      </c>
      <c r="X114" s="84">
        <f t="shared" si="4"/>
        <v>0</v>
      </c>
      <c r="Y114" s="85">
        <f t="shared" si="5"/>
        <v>0</v>
      </c>
    </row>
    <row r="115" spans="1:25" x14ac:dyDescent="0.3">
      <c r="A115" s="18">
        <v>113</v>
      </c>
      <c r="B115" s="17" t="s">
        <v>93</v>
      </c>
      <c r="C115" s="18">
        <v>2004</v>
      </c>
      <c r="D115" s="18" t="s">
        <v>28</v>
      </c>
      <c r="E115" s="17" t="s">
        <v>20</v>
      </c>
      <c r="F115" s="17" t="s">
        <v>21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59">
        <v>0</v>
      </c>
      <c r="W115" s="83">
        <f t="shared" si="3"/>
        <v>0</v>
      </c>
      <c r="X115" s="84">
        <f t="shared" si="4"/>
        <v>0</v>
      </c>
      <c r="Y115" s="85">
        <f t="shared" si="5"/>
        <v>0</v>
      </c>
    </row>
    <row r="116" spans="1:25" x14ac:dyDescent="0.3">
      <c r="A116" s="18">
        <v>114</v>
      </c>
      <c r="B116" s="17" t="s">
        <v>113</v>
      </c>
      <c r="C116" s="18">
        <v>2006</v>
      </c>
      <c r="D116" s="18">
        <v>1</v>
      </c>
      <c r="E116" s="17" t="s">
        <v>20</v>
      </c>
      <c r="F116" s="17" t="s">
        <v>21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59">
        <v>0</v>
      </c>
      <c r="W116" s="83">
        <f t="shared" si="3"/>
        <v>0</v>
      </c>
      <c r="X116" s="84">
        <f t="shared" si="4"/>
        <v>0</v>
      </c>
      <c r="Y116" s="85">
        <f t="shared" si="5"/>
        <v>0</v>
      </c>
    </row>
    <row r="117" spans="1:25" x14ac:dyDescent="0.3">
      <c r="A117" s="18">
        <v>115</v>
      </c>
      <c r="B117" s="17" t="s">
        <v>107</v>
      </c>
      <c r="C117" s="18">
        <v>2006</v>
      </c>
      <c r="D117" s="18" t="s">
        <v>28</v>
      </c>
      <c r="E117" s="17" t="s">
        <v>20</v>
      </c>
      <c r="F117" s="17" t="s">
        <v>21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59">
        <v>0</v>
      </c>
      <c r="W117" s="83">
        <f t="shared" si="3"/>
        <v>0</v>
      </c>
      <c r="X117" s="84">
        <f t="shared" si="4"/>
        <v>0</v>
      </c>
      <c r="Y117" s="85">
        <f t="shared" si="5"/>
        <v>0</v>
      </c>
    </row>
    <row r="118" spans="1:25" x14ac:dyDescent="0.3">
      <c r="A118" s="18">
        <v>116</v>
      </c>
      <c r="B118" s="17" t="s">
        <v>338</v>
      </c>
      <c r="C118" s="18">
        <v>2006</v>
      </c>
      <c r="D118" s="18" t="s">
        <v>19</v>
      </c>
      <c r="E118" s="17" t="s">
        <v>20</v>
      </c>
      <c r="F118" s="17" t="s">
        <v>141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64">
        <v>0</v>
      </c>
      <c r="W118" s="83">
        <f t="shared" si="3"/>
        <v>0</v>
      </c>
      <c r="X118" s="84">
        <f t="shared" si="4"/>
        <v>0</v>
      </c>
      <c r="Y118" s="85">
        <f t="shared" si="5"/>
        <v>0</v>
      </c>
    </row>
    <row r="119" spans="1:25" x14ac:dyDescent="0.3">
      <c r="A119" s="18">
        <v>117</v>
      </c>
      <c r="B119" s="17" t="s">
        <v>194</v>
      </c>
      <c r="C119" s="18">
        <v>2008</v>
      </c>
      <c r="D119" s="18" t="s">
        <v>19</v>
      </c>
      <c r="E119" s="17" t="s">
        <v>35</v>
      </c>
      <c r="F119" s="17" t="s">
        <v>36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64">
        <v>0</v>
      </c>
      <c r="W119" s="83">
        <f t="shared" si="3"/>
        <v>0</v>
      </c>
      <c r="X119" s="84">
        <f t="shared" si="4"/>
        <v>0</v>
      </c>
      <c r="Y119" s="85">
        <f t="shared" si="5"/>
        <v>0</v>
      </c>
    </row>
    <row r="120" spans="1:25" x14ac:dyDescent="0.3">
      <c r="A120" s="18">
        <v>118</v>
      </c>
      <c r="B120" s="17" t="s">
        <v>426</v>
      </c>
      <c r="C120" s="18">
        <v>2010</v>
      </c>
      <c r="D120" s="18" t="s">
        <v>28</v>
      </c>
      <c r="E120" s="17" t="s">
        <v>35</v>
      </c>
      <c r="F120" s="17" t="s">
        <v>328</v>
      </c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64">
        <v>0</v>
      </c>
      <c r="W120" s="83">
        <f t="shared" si="3"/>
        <v>0</v>
      </c>
      <c r="X120" s="84">
        <f t="shared" si="4"/>
        <v>0</v>
      </c>
      <c r="Y120" s="85">
        <f t="shared" si="5"/>
        <v>0</v>
      </c>
    </row>
    <row r="121" spans="1:25" x14ac:dyDescent="0.3">
      <c r="A121" s="18">
        <v>119</v>
      </c>
      <c r="B121" s="17" t="s">
        <v>57</v>
      </c>
      <c r="C121" s="18">
        <v>2003</v>
      </c>
      <c r="D121" s="18" t="s">
        <v>22</v>
      </c>
      <c r="E121" s="17" t="s">
        <v>35</v>
      </c>
      <c r="F121" s="17" t="s">
        <v>36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59">
        <v>0</v>
      </c>
      <c r="W121" s="83">
        <f t="shared" si="3"/>
        <v>0</v>
      </c>
      <c r="X121" s="84">
        <f t="shared" si="4"/>
        <v>0</v>
      </c>
      <c r="Y121" s="85">
        <f t="shared" si="5"/>
        <v>0</v>
      </c>
    </row>
    <row r="122" spans="1:25" x14ac:dyDescent="0.3">
      <c r="A122" s="18">
        <v>120</v>
      </c>
      <c r="B122" s="17" t="s">
        <v>77</v>
      </c>
      <c r="C122" s="18">
        <v>1985</v>
      </c>
      <c r="D122" s="18" t="s">
        <v>22</v>
      </c>
      <c r="E122" s="17" t="s">
        <v>20</v>
      </c>
      <c r="F122" s="1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59">
        <v>0</v>
      </c>
      <c r="W122" s="83">
        <f t="shared" si="3"/>
        <v>0</v>
      </c>
      <c r="X122" s="84">
        <f t="shared" si="4"/>
        <v>0</v>
      </c>
      <c r="Y122" s="85">
        <f t="shared" si="5"/>
        <v>0</v>
      </c>
    </row>
    <row r="123" spans="1:25" x14ac:dyDescent="0.3">
      <c r="A123" s="18">
        <v>121</v>
      </c>
      <c r="B123" s="17" t="s">
        <v>91</v>
      </c>
      <c r="C123" s="18">
        <v>2002</v>
      </c>
      <c r="D123" s="18">
        <v>1</v>
      </c>
      <c r="E123" s="17" t="s">
        <v>35</v>
      </c>
      <c r="F123" s="17" t="s">
        <v>36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59">
        <v>0</v>
      </c>
      <c r="W123" s="83">
        <f t="shared" si="3"/>
        <v>0</v>
      </c>
      <c r="X123" s="84">
        <f t="shared" si="4"/>
        <v>0</v>
      </c>
      <c r="Y123" s="85">
        <f t="shared" si="5"/>
        <v>0</v>
      </c>
    </row>
    <row r="124" spans="1:25" x14ac:dyDescent="0.3">
      <c r="A124" s="18">
        <v>122</v>
      </c>
      <c r="B124" s="17" t="s">
        <v>69</v>
      </c>
      <c r="C124" s="18">
        <v>2003</v>
      </c>
      <c r="D124" s="18">
        <v>3</v>
      </c>
      <c r="E124" s="17" t="s">
        <v>20</v>
      </c>
      <c r="F124" s="17" t="s">
        <v>21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59">
        <v>0</v>
      </c>
      <c r="W124" s="83">
        <f t="shared" si="3"/>
        <v>0</v>
      </c>
      <c r="X124" s="84">
        <f t="shared" si="4"/>
        <v>0</v>
      </c>
      <c r="Y124" s="85">
        <f t="shared" si="5"/>
        <v>0</v>
      </c>
    </row>
    <row r="125" spans="1:25" x14ac:dyDescent="0.3">
      <c r="A125" s="18">
        <v>123</v>
      </c>
      <c r="B125" s="17" t="s">
        <v>392</v>
      </c>
      <c r="C125" s="18">
        <v>1990</v>
      </c>
      <c r="D125" s="18">
        <v>1</v>
      </c>
      <c r="E125" s="17" t="s">
        <v>20</v>
      </c>
      <c r="F125" s="17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64">
        <v>0</v>
      </c>
      <c r="W125" s="83">
        <f t="shared" si="3"/>
        <v>0</v>
      </c>
      <c r="X125" s="84">
        <f t="shared" si="4"/>
        <v>0</v>
      </c>
      <c r="Y125" s="85">
        <f t="shared" si="5"/>
        <v>0</v>
      </c>
    </row>
    <row r="126" spans="1:25" x14ac:dyDescent="0.3">
      <c r="A126" s="18">
        <v>124</v>
      </c>
      <c r="B126" s="17" t="s">
        <v>316</v>
      </c>
      <c r="C126" s="18">
        <v>1962</v>
      </c>
      <c r="D126" s="18" t="s">
        <v>38</v>
      </c>
      <c r="E126" s="17" t="s">
        <v>20</v>
      </c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64">
        <v>0</v>
      </c>
      <c r="W126" s="83">
        <f t="shared" si="3"/>
        <v>0</v>
      </c>
      <c r="X126" s="84">
        <f t="shared" si="4"/>
        <v>0</v>
      </c>
      <c r="Y126" s="85">
        <f t="shared" si="5"/>
        <v>0</v>
      </c>
    </row>
    <row r="127" spans="1:25" x14ac:dyDescent="0.3">
      <c r="A127" s="18">
        <v>125</v>
      </c>
      <c r="B127" s="17" t="s">
        <v>325</v>
      </c>
      <c r="C127" s="18">
        <v>1969</v>
      </c>
      <c r="D127" s="18" t="s">
        <v>22</v>
      </c>
      <c r="E127" s="17" t="s">
        <v>35</v>
      </c>
      <c r="F127" s="17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64">
        <v>0</v>
      </c>
      <c r="W127" s="83">
        <f t="shared" si="3"/>
        <v>0</v>
      </c>
      <c r="X127" s="84">
        <f t="shared" si="4"/>
        <v>0</v>
      </c>
      <c r="Y127" s="85">
        <f t="shared" si="5"/>
        <v>0</v>
      </c>
    </row>
    <row r="128" spans="1:25" x14ac:dyDescent="0.3">
      <c r="A128" s="18">
        <v>126</v>
      </c>
      <c r="B128" s="17" t="s">
        <v>394</v>
      </c>
      <c r="C128" s="18">
        <v>1986</v>
      </c>
      <c r="D128" s="18" t="s">
        <v>19</v>
      </c>
      <c r="E128" s="17" t="s">
        <v>20</v>
      </c>
      <c r="F128" s="17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64">
        <v>0</v>
      </c>
      <c r="W128" s="83">
        <f t="shared" si="3"/>
        <v>0</v>
      </c>
      <c r="X128" s="84">
        <f t="shared" si="4"/>
        <v>0</v>
      </c>
      <c r="Y128" s="85">
        <f t="shared" si="5"/>
        <v>0</v>
      </c>
    </row>
    <row r="129" spans="1:25" x14ac:dyDescent="0.3">
      <c r="A129" s="18">
        <v>127</v>
      </c>
      <c r="B129" s="17" t="s">
        <v>200</v>
      </c>
      <c r="C129" s="18">
        <v>2006</v>
      </c>
      <c r="D129" s="18" t="s">
        <v>28</v>
      </c>
      <c r="E129" s="17" t="s">
        <v>35</v>
      </c>
      <c r="F129" s="17" t="s">
        <v>36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64">
        <v>0</v>
      </c>
      <c r="W129" s="83">
        <f t="shared" si="3"/>
        <v>0</v>
      </c>
      <c r="X129" s="84">
        <f t="shared" si="4"/>
        <v>0</v>
      </c>
      <c r="Y129" s="85">
        <f t="shared" si="5"/>
        <v>0</v>
      </c>
    </row>
    <row r="130" spans="1:25" x14ac:dyDescent="0.3">
      <c r="A130" s="18">
        <v>128</v>
      </c>
      <c r="B130" s="17" t="s">
        <v>457</v>
      </c>
      <c r="C130" s="18">
        <v>2007</v>
      </c>
      <c r="D130" s="18">
        <v>3</v>
      </c>
      <c r="E130" s="17" t="s">
        <v>35</v>
      </c>
      <c r="F130" s="17" t="s">
        <v>36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64">
        <v>0</v>
      </c>
      <c r="W130" s="83">
        <f t="shared" si="3"/>
        <v>0</v>
      </c>
      <c r="X130" s="84">
        <f t="shared" si="4"/>
        <v>0</v>
      </c>
      <c r="Y130" s="85">
        <f t="shared" si="5"/>
        <v>0</v>
      </c>
    </row>
    <row r="131" spans="1:25" x14ac:dyDescent="0.3">
      <c r="A131" s="18">
        <v>129</v>
      </c>
      <c r="B131" s="17" t="s">
        <v>143</v>
      </c>
      <c r="C131" s="18">
        <v>2005</v>
      </c>
      <c r="D131" s="18" t="s">
        <v>28</v>
      </c>
      <c r="E131" s="17" t="s">
        <v>35</v>
      </c>
      <c r="F131" s="17" t="s">
        <v>36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59">
        <v>0</v>
      </c>
      <c r="W131" s="83">
        <f t="shared" ref="W131:W194" si="6">IF(COUNT(G131:U131)&gt;2,LARGE(G131:U131,1)+LARGE(G131:U131,2),SUM(G131:U131))</f>
        <v>0</v>
      </c>
      <c r="X131" s="84">
        <f t="shared" ref="X131:X194" si="7">IF(W131&gt;V131,W131,V131)</f>
        <v>0</v>
      </c>
      <c r="Y131" s="85">
        <f t="shared" ref="Y131:Y194" si="8">COUNT(G131:U131)</f>
        <v>0</v>
      </c>
    </row>
    <row r="132" spans="1:25" x14ac:dyDescent="0.3">
      <c r="A132" s="18">
        <v>130</v>
      </c>
      <c r="B132" s="17" t="s">
        <v>166</v>
      </c>
      <c r="C132" s="18">
        <v>2005</v>
      </c>
      <c r="D132" s="18" t="s">
        <v>28</v>
      </c>
      <c r="E132" s="17" t="s">
        <v>20</v>
      </c>
      <c r="F132" s="17" t="s">
        <v>21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59">
        <v>0</v>
      </c>
      <c r="W132" s="83">
        <f t="shared" si="6"/>
        <v>0</v>
      </c>
      <c r="X132" s="84">
        <f t="shared" si="7"/>
        <v>0</v>
      </c>
      <c r="Y132" s="85">
        <f t="shared" si="8"/>
        <v>0</v>
      </c>
    </row>
    <row r="133" spans="1:25" x14ac:dyDescent="0.3">
      <c r="A133" s="18">
        <v>131</v>
      </c>
      <c r="B133" s="17" t="s">
        <v>190</v>
      </c>
      <c r="C133" s="18">
        <v>2006</v>
      </c>
      <c r="D133" s="18" t="s">
        <v>28</v>
      </c>
      <c r="E133" s="17" t="s">
        <v>20</v>
      </c>
      <c r="F133" s="17" t="s">
        <v>21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64">
        <v>0</v>
      </c>
      <c r="W133" s="83">
        <f t="shared" si="6"/>
        <v>0</v>
      </c>
      <c r="X133" s="84">
        <f t="shared" si="7"/>
        <v>0</v>
      </c>
      <c r="Y133" s="85">
        <f t="shared" si="8"/>
        <v>0</v>
      </c>
    </row>
    <row r="134" spans="1:25" x14ac:dyDescent="0.3">
      <c r="A134" s="18">
        <v>132</v>
      </c>
      <c r="B134" s="17" t="s">
        <v>334</v>
      </c>
      <c r="C134" s="18">
        <v>2005</v>
      </c>
      <c r="D134" s="18" t="s">
        <v>19</v>
      </c>
      <c r="E134" s="17" t="s">
        <v>20</v>
      </c>
      <c r="F134" s="17" t="s">
        <v>59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64">
        <v>0</v>
      </c>
      <c r="W134" s="83">
        <f t="shared" si="6"/>
        <v>0</v>
      </c>
      <c r="X134" s="84">
        <f t="shared" si="7"/>
        <v>0</v>
      </c>
      <c r="Y134" s="85">
        <f t="shared" si="8"/>
        <v>0</v>
      </c>
    </row>
    <row r="135" spans="1:25" x14ac:dyDescent="0.3">
      <c r="A135" s="18">
        <v>133</v>
      </c>
      <c r="B135" s="17" t="s">
        <v>335</v>
      </c>
      <c r="C135" s="18">
        <v>2005</v>
      </c>
      <c r="D135" s="18" t="s">
        <v>115</v>
      </c>
      <c r="E135" s="17" t="s">
        <v>20</v>
      </c>
      <c r="F135" s="17" t="s">
        <v>21</v>
      </c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64">
        <v>0</v>
      </c>
      <c r="W135" s="83">
        <f t="shared" si="6"/>
        <v>0</v>
      </c>
      <c r="X135" s="84">
        <f t="shared" si="7"/>
        <v>0</v>
      </c>
      <c r="Y135" s="85">
        <f t="shared" si="8"/>
        <v>0</v>
      </c>
    </row>
    <row r="136" spans="1:25" x14ac:dyDescent="0.3">
      <c r="A136" s="18">
        <v>134</v>
      </c>
      <c r="B136" s="17" t="s">
        <v>195</v>
      </c>
      <c r="C136" s="18">
        <v>2008</v>
      </c>
      <c r="D136" s="18" t="s">
        <v>19</v>
      </c>
      <c r="E136" s="17" t="s">
        <v>35</v>
      </c>
      <c r="F136" s="17" t="s">
        <v>193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64">
        <v>0</v>
      </c>
      <c r="W136" s="83">
        <f t="shared" si="6"/>
        <v>0</v>
      </c>
      <c r="X136" s="84">
        <f t="shared" si="7"/>
        <v>0</v>
      </c>
      <c r="Y136" s="85">
        <f t="shared" si="8"/>
        <v>0</v>
      </c>
    </row>
    <row r="137" spans="1:25" x14ac:dyDescent="0.3">
      <c r="A137" s="18">
        <v>135</v>
      </c>
      <c r="B137" s="17" t="s">
        <v>196</v>
      </c>
      <c r="C137" s="18">
        <v>2008</v>
      </c>
      <c r="D137" s="18" t="s">
        <v>28</v>
      </c>
      <c r="E137" s="17" t="s">
        <v>35</v>
      </c>
      <c r="F137" s="17" t="s">
        <v>36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64">
        <v>0</v>
      </c>
      <c r="W137" s="83">
        <f t="shared" si="6"/>
        <v>0</v>
      </c>
      <c r="X137" s="84">
        <f t="shared" si="7"/>
        <v>0</v>
      </c>
      <c r="Y137" s="85">
        <f t="shared" si="8"/>
        <v>0</v>
      </c>
    </row>
    <row r="138" spans="1:25" x14ac:dyDescent="0.3">
      <c r="A138" s="18">
        <v>136</v>
      </c>
      <c r="B138" s="17" t="s">
        <v>203</v>
      </c>
      <c r="C138" s="18">
        <v>2007</v>
      </c>
      <c r="D138" s="18" t="s">
        <v>28</v>
      </c>
      <c r="E138" s="17" t="s">
        <v>35</v>
      </c>
      <c r="F138" s="17" t="s">
        <v>36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64">
        <v>0</v>
      </c>
      <c r="W138" s="83">
        <f t="shared" si="6"/>
        <v>0</v>
      </c>
      <c r="X138" s="84">
        <f t="shared" si="7"/>
        <v>0</v>
      </c>
      <c r="Y138" s="85">
        <f t="shared" si="8"/>
        <v>0</v>
      </c>
    </row>
    <row r="139" spans="1:25" x14ac:dyDescent="0.3">
      <c r="A139" s="18">
        <v>137</v>
      </c>
      <c r="B139" s="17" t="s">
        <v>310</v>
      </c>
      <c r="C139" s="18">
        <v>1996</v>
      </c>
      <c r="D139" s="18" t="s">
        <v>22</v>
      </c>
      <c r="E139" s="17" t="s">
        <v>20</v>
      </c>
      <c r="F139" s="17" t="s">
        <v>311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64">
        <v>0</v>
      </c>
      <c r="W139" s="83">
        <f t="shared" si="6"/>
        <v>0</v>
      </c>
      <c r="X139" s="84">
        <f t="shared" si="7"/>
        <v>0</v>
      </c>
      <c r="Y139" s="85">
        <f t="shared" si="8"/>
        <v>0</v>
      </c>
    </row>
    <row r="140" spans="1:25" x14ac:dyDescent="0.3">
      <c r="A140" s="18">
        <v>138</v>
      </c>
      <c r="B140" s="17" t="s">
        <v>92</v>
      </c>
      <c r="C140" s="18">
        <v>2003</v>
      </c>
      <c r="D140" s="18" t="s">
        <v>30</v>
      </c>
      <c r="E140" s="17" t="s">
        <v>20</v>
      </c>
      <c r="F140" s="17" t="s">
        <v>21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59">
        <v>0</v>
      </c>
      <c r="W140" s="83">
        <f t="shared" si="6"/>
        <v>0</v>
      </c>
      <c r="X140" s="84">
        <f t="shared" si="7"/>
        <v>0</v>
      </c>
      <c r="Y140" s="85">
        <f t="shared" si="8"/>
        <v>0</v>
      </c>
    </row>
    <row r="141" spans="1:25" x14ac:dyDescent="0.3">
      <c r="A141" s="18">
        <v>139</v>
      </c>
      <c r="B141" s="17" t="s">
        <v>80</v>
      </c>
      <c r="C141" s="18">
        <v>1988</v>
      </c>
      <c r="D141" s="18" t="s">
        <v>22</v>
      </c>
      <c r="E141" s="17" t="s">
        <v>20</v>
      </c>
      <c r="F141" s="1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59">
        <v>0</v>
      </c>
      <c r="W141" s="83">
        <f t="shared" si="6"/>
        <v>0</v>
      </c>
      <c r="X141" s="84">
        <f t="shared" si="7"/>
        <v>0</v>
      </c>
      <c r="Y141" s="85">
        <f t="shared" si="8"/>
        <v>0</v>
      </c>
    </row>
    <row r="142" spans="1:25" x14ac:dyDescent="0.3">
      <c r="A142" s="18">
        <v>140</v>
      </c>
      <c r="B142" s="17" t="s">
        <v>75</v>
      </c>
      <c r="C142" s="18">
        <v>2003</v>
      </c>
      <c r="D142" s="18">
        <v>3</v>
      </c>
      <c r="E142" s="17" t="s">
        <v>20</v>
      </c>
      <c r="F142" s="17" t="s">
        <v>76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59">
        <v>0</v>
      </c>
      <c r="W142" s="83">
        <f t="shared" si="6"/>
        <v>0</v>
      </c>
      <c r="X142" s="84">
        <f t="shared" si="7"/>
        <v>0</v>
      </c>
      <c r="Y142" s="85">
        <f t="shared" si="8"/>
        <v>0</v>
      </c>
    </row>
    <row r="143" spans="1:25" x14ac:dyDescent="0.3">
      <c r="A143" s="18">
        <v>141</v>
      </c>
      <c r="B143" s="17" t="s">
        <v>282</v>
      </c>
      <c r="C143" s="18">
        <v>1990</v>
      </c>
      <c r="D143" s="18" t="s">
        <v>22</v>
      </c>
      <c r="E143" s="17" t="s">
        <v>20</v>
      </c>
      <c r="F143" s="17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64">
        <v>0</v>
      </c>
      <c r="W143" s="83">
        <f t="shared" si="6"/>
        <v>0</v>
      </c>
      <c r="X143" s="84">
        <f t="shared" si="7"/>
        <v>0</v>
      </c>
      <c r="Y143" s="85">
        <f t="shared" si="8"/>
        <v>0</v>
      </c>
    </row>
    <row r="144" spans="1:25" x14ac:dyDescent="0.3">
      <c r="A144" s="18">
        <v>142</v>
      </c>
      <c r="B144" s="17" t="s">
        <v>151</v>
      </c>
      <c r="C144" s="18">
        <v>2003</v>
      </c>
      <c r="D144" s="18" t="s">
        <v>30</v>
      </c>
      <c r="E144" s="17" t="s">
        <v>20</v>
      </c>
      <c r="F144" s="17" t="s">
        <v>40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59">
        <v>0</v>
      </c>
      <c r="W144" s="83">
        <f t="shared" si="6"/>
        <v>0</v>
      </c>
      <c r="X144" s="84">
        <f t="shared" si="7"/>
        <v>0</v>
      </c>
      <c r="Y144" s="85">
        <f t="shared" si="8"/>
        <v>0</v>
      </c>
    </row>
    <row r="145" spans="1:25" x14ac:dyDescent="0.3">
      <c r="A145" s="18">
        <v>143</v>
      </c>
      <c r="B145" s="17" t="s">
        <v>83</v>
      </c>
      <c r="C145" s="18">
        <v>2003</v>
      </c>
      <c r="D145" s="18" t="s">
        <v>19</v>
      </c>
      <c r="E145" s="17" t="s">
        <v>20</v>
      </c>
      <c r="F145" s="17" t="s">
        <v>21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59">
        <v>0</v>
      </c>
      <c r="W145" s="83">
        <f t="shared" si="6"/>
        <v>0</v>
      </c>
      <c r="X145" s="84">
        <f t="shared" si="7"/>
        <v>0</v>
      </c>
      <c r="Y145" s="85">
        <f t="shared" si="8"/>
        <v>0</v>
      </c>
    </row>
    <row r="146" spans="1:25" x14ac:dyDescent="0.3">
      <c r="A146" s="18">
        <v>144</v>
      </c>
      <c r="B146" s="17" t="s">
        <v>81</v>
      </c>
      <c r="C146" s="18">
        <v>1991</v>
      </c>
      <c r="D146" s="18">
        <v>2</v>
      </c>
      <c r="E146" s="17" t="s">
        <v>20</v>
      </c>
      <c r="F146" s="17" t="s">
        <v>33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59">
        <v>0</v>
      </c>
      <c r="W146" s="83">
        <f t="shared" si="6"/>
        <v>0</v>
      </c>
      <c r="X146" s="84">
        <f t="shared" si="7"/>
        <v>0</v>
      </c>
      <c r="Y146" s="85">
        <f t="shared" si="8"/>
        <v>0</v>
      </c>
    </row>
    <row r="147" spans="1:25" x14ac:dyDescent="0.3">
      <c r="A147" s="18">
        <v>145</v>
      </c>
      <c r="B147" s="17" t="s">
        <v>101</v>
      </c>
      <c r="C147" s="18">
        <v>1996</v>
      </c>
      <c r="D147" s="18">
        <v>3</v>
      </c>
      <c r="E147" s="17" t="s">
        <v>20</v>
      </c>
      <c r="F147" s="17" t="s">
        <v>33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59">
        <v>0</v>
      </c>
      <c r="W147" s="83">
        <f t="shared" si="6"/>
        <v>0</v>
      </c>
      <c r="X147" s="84">
        <f t="shared" si="7"/>
        <v>0</v>
      </c>
      <c r="Y147" s="85">
        <f t="shared" si="8"/>
        <v>0</v>
      </c>
    </row>
    <row r="148" spans="1:25" x14ac:dyDescent="0.3">
      <c r="A148" s="18">
        <v>146</v>
      </c>
      <c r="B148" s="17" t="s">
        <v>283</v>
      </c>
      <c r="C148" s="17"/>
      <c r="D148" s="18" t="s">
        <v>19</v>
      </c>
      <c r="E148" s="17" t="s">
        <v>20</v>
      </c>
      <c r="F148" s="17" t="s">
        <v>33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64">
        <v>0</v>
      </c>
      <c r="W148" s="83">
        <f t="shared" si="6"/>
        <v>0</v>
      </c>
      <c r="X148" s="84">
        <f t="shared" si="7"/>
        <v>0</v>
      </c>
      <c r="Y148" s="85">
        <f t="shared" si="8"/>
        <v>0</v>
      </c>
    </row>
    <row r="149" spans="1:25" x14ac:dyDescent="0.3">
      <c r="A149" s="18">
        <v>147</v>
      </c>
      <c r="B149" s="17" t="s">
        <v>147</v>
      </c>
      <c r="C149" s="18">
        <v>2005</v>
      </c>
      <c r="D149" s="18" t="s">
        <v>28</v>
      </c>
      <c r="E149" s="17" t="s">
        <v>35</v>
      </c>
      <c r="F149" s="17" t="s">
        <v>157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59">
        <v>0</v>
      </c>
      <c r="W149" s="83">
        <f t="shared" si="6"/>
        <v>0</v>
      </c>
      <c r="X149" s="84">
        <f t="shared" si="7"/>
        <v>0</v>
      </c>
      <c r="Y149" s="85">
        <f t="shared" si="8"/>
        <v>0</v>
      </c>
    </row>
    <row r="150" spans="1:25" x14ac:dyDescent="0.3">
      <c r="A150" s="18">
        <v>148</v>
      </c>
      <c r="B150" s="17" t="s">
        <v>164</v>
      </c>
      <c r="C150" s="18">
        <v>2006</v>
      </c>
      <c r="D150" s="18" t="s">
        <v>28</v>
      </c>
      <c r="E150" s="17" t="s">
        <v>20</v>
      </c>
      <c r="F150" s="17" t="s">
        <v>21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59">
        <v>0</v>
      </c>
      <c r="W150" s="83">
        <f t="shared" si="6"/>
        <v>0</v>
      </c>
      <c r="X150" s="84">
        <f t="shared" si="7"/>
        <v>0</v>
      </c>
      <c r="Y150" s="85">
        <f t="shared" si="8"/>
        <v>0</v>
      </c>
    </row>
    <row r="151" spans="1:25" x14ac:dyDescent="0.3">
      <c r="A151" s="18">
        <v>149</v>
      </c>
      <c r="B151" s="17" t="s">
        <v>144</v>
      </c>
      <c r="C151" s="18">
        <v>2004</v>
      </c>
      <c r="D151" s="18" t="s">
        <v>28</v>
      </c>
      <c r="E151" s="17" t="s">
        <v>35</v>
      </c>
      <c r="F151" s="17" t="s">
        <v>157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59">
        <v>0</v>
      </c>
      <c r="W151" s="83">
        <f t="shared" si="6"/>
        <v>0</v>
      </c>
      <c r="X151" s="84">
        <f t="shared" si="7"/>
        <v>0</v>
      </c>
      <c r="Y151" s="85">
        <f t="shared" si="8"/>
        <v>0</v>
      </c>
    </row>
    <row r="152" spans="1:25" x14ac:dyDescent="0.3">
      <c r="A152" s="18">
        <v>150</v>
      </c>
      <c r="B152" s="17" t="s">
        <v>62</v>
      </c>
      <c r="C152" s="18">
        <v>1985</v>
      </c>
      <c r="D152" s="18">
        <v>1</v>
      </c>
      <c r="E152" s="17" t="s">
        <v>20</v>
      </c>
      <c r="F152" s="1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59">
        <v>0</v>
      </c>
      <c r="W152" s="83">
        <f t="shared" si="6"/>
        <v>0</v>
      </c>
      <c r="X152" s="84">
        <f t="shared" si="7"/>
        <v>0</v>
      </c>
      <c r="Y152" s="85">
        <f t="shared" si="8"/>
        <v>0</v>
      </c>
    </row>
    <row r="153" spans="1:25" x14ac:dyDescent="0.3">
      <c r="A153" s="18">
        <v>151</v>
      </c>
      <c r="B153" s="17" t="s">
        <v>63</v>
      </c>
      <c r="C153" s="18">
        <v>1995</v>
      </c>
      <c r="D153" s="18">
        <v>2</v>
      </c>
      <c r="E153" s="17" t="s">
        <v>20</v>
      </c>
      <c r="F153" s="1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59">
        <v>0</v>
      </c>
      <c r="W153" s="83">
        <f t="shared" si="6"/>
        <v>0</v>
      </c>
      <c r="X153" s="84">
        <f t="shared" si="7"/>
        <v>0</v>
      </c>
      <c r="Y153" s="85">
        <f t="shared" si="8"/>
        <v>0</v>
      </c>
    </row>
    <row r="154" spans="1:25" x14ac:dyDescent="0.3">
      <c r="A154" s="18">
        <v>152</v>
      </c>
      <c r="B154" s="17" t="s">
        <v>64</v>
      </c>
      <c r="C154" s="18">
        <v>1987</v>
      </c>
      <c r="D154" s="18">
        <v>2</v>
      </c>
      <c r="E154" s="17" t="s">
        <v>20</v>
      </c>
      <c r="F154" s="1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59">
        <v>0</v>
      </c>
      <c r="W154" s="83">
        <f t="shared" si="6"/>
        <v>0</v>
      </c>
      <c r="X154" s="84">
        <f t="shared" si="7"/>
        <v>0</v>
      </c>
      <c r="Y154" s="85">
        <f t="shared" si="8"/>
        <v>0</v>
      </c>
    </row>
    <row r="155" spans="1:25" x14ac:dyDescent="0.3">
      <c r="A155" s="18">
        <v>153</v>
      </c>
      <c r="B155" s="17" t="s">
        <v>66</v>
      </c>
      <c r="C155" s="18">
        <v>2003</v>
      </c>
      <c r="D155" s="18" t="s">
        <v>28</v>
      </c>
      <c r="E155" s="17" t="s">
        <v>20</v>
      </c>
      <c r="F155" s="17" t="s">
        <v>21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59">
        <v>0</v>
      </c>
      <c r="W155" s="83">
        <f t="shared" si="6"/>
        <v>0</v>
      </c>
      <c r="X155" s="84">
        <f t="shared" si="7"/>
        <v>0</v>
      </c>
      <c r="Y155" s="85">
        <f t="shared" si="8"/>
        <v>0</v>
      </c>
    </row>
    <row r="156" spans="1:25" x14ac:dyDescent="0.3">
      <c r="A156" s="18">
        <v>154</v>
      </c>
      <c r="B156" s="17" t="s">
        <v>67</v>
      </c>
      <c r="C156" s="18">
        <v>1996</v>
      </c>
      <c r="D156" s="18">
        <v>2</v>
      </c>
      <c r="E156" s="17" t="s">
        <v>20</v>
      </c>
      <c r="F156" s="17" t="s">
        <v>33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59">
        <v>0</v>
      </c>
      <c r="W156" s="83">
        <f t="shared" si="6"/>
        <v>0</v>
      </c>
      <c r="X156" s="84">
        <f t="shared" si="7"/>
        <v>0</v>
      </c>
      <c r="Y156" s="85">
        <f t="shared" si="8"/>
        <v>0</v>
      </c>
    </row>
    <row r="157" spans="1:25" x14ac:dyDescent="0.3">
      <c r="A157" s="18">
        <v>155</v>
      </c>
      <c r="B157" s="17" t="s">
        <v>70</v>
      </c>
      <c r="C157" s="18">
        <v>1986</v>
      </c>
      <c r="D157" s="18">
        <v>2</v>
      </c>
      <c r="E157" s="17" t="s">
        <v>20</v>
      </c>
      <c r="F157" s="1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59">
        <v>0</v>
      </c>
      <c r="W157" s="83">
        <f t="shared" si="6"/>
        <v>0</v>
      </c>
      <c r="X157" s="84">
        <f t="shared" si="7"/>
        <v>0</v>
      </c>
      <c r="Y157" s="85">
        <f t="shared" si="8"/>
        <v>0</v>
      </c>
    </row>
    <row r="158" spans="1:25" x14ac:dyDescent="0.3">
      <c r="A158" s="18">
        <v>156</v>
      </c>
      <c r="B158" s="17" t="s">
        <v>78</v>
      </c>
      <c r="C158" s="18">
        <v>1995</v>
      </c>
      <c r="D158" s="18">
        <v>3</v>
      </c>
      <c r="E158" s="17" t="s">
        <v>20</v>
      </c>
      <c r="F158" s="17" t="s">
        <v>33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59">
        <v>0</v>
      </c>
      <c r="W158" s="83">
        <f t="shared" si="6"/>
        <v>0</v>
      </c>
      <c r="X158" s="84">
        <f t="shared" si="7"/>
        <v>0</v>
      </c>
      <c r="Y158" s="85">
        <f t="shared" si="8"/>
        <v>0</v>
      </c>
    </row>
    <row r="159" spans="1:25" x14ac:dyDescent="0.3">
      <c r="A159" s="18">
        <v>157</v>
      </c>
      <c r="B159" s="17" t="s">
        <v>79</v>
      </c>
      <c r="C159" s="18">
        <v>1990</v>
      </c>
      <c r="D159" s="18" t="s">
        <v>22</v>
      </c>
      <c r="E159" s="17" t="s">
        <v>20</v>
      </c>
      <c r="F159" s="1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59">
        <v>0</v>
      </c>
      <c r="W159" s="83">
        <f t="shared" si="6"/>
        <v>0</v>
      </c>
      <c r="X159" s="84">
        <f t="shared" si="7"/>
        <v>0</v>
      </c>
      <c r="Y159" s="85">
        <f t="shared" si="8"/>
        <v>0</v>
      </c>
    </row>
    <row r="160" spans="1:25" x14ac:dyDescent="0.3">
      <c r="A160" s="18">
        <v>158</v>
      </c>
      <c r="B160" s="17" t="s">
        <v>82</v>
      </c>
      <c r="C160" s="18">
        <v>1967</v>
      </c>
      <c r="D160" s="18" t="s">
        <v>22</v>
      </c>
      <c r="E160" s="17" t="s">
        <v>20</v>
      </c>
      <c r="F160" s="1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59">
        <v>0</v>
      </c>
      <c r="W160" s="83">
        <f t="shared" si="6"/>
        <v>0</v>
      </c>
      <c r="X160" s="84">
        <f t="shared" si="7"/>
        <v>0</v>
      </c>
      <c r="Y160" s="85">
        <f t="shared" si="8"/>
        <v>0</v>
      </c>
    </row>
    <row r="161" spans="1:25" x14ac:dyDescent="0.3">
      <c r="A161" s="18">
        <v>159</v>
      </c>
      <c r="B161" s="17" t="s">
        <v>90</v>
      </c>
      <c r="C161" s="18">
        <v>1985</v>
      </c>
      <c r="D161" s="18">
        <v>1</v>
      </c>
      <c r="E161" s="17" t="s">
        <v>20</v>
      </c>
      <c r="F161" s="1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59">
        <v>0</v>
      </c>
      <c r="W161" s="83">
        <f t="shared" si="6"/>
        <v>0</v>
      </c>
      <c r="X161" s="84">
        <f t="shared" si="7"/>
        <v>0</v>
      </c>
      <c r="Y161" s="85">
        <f t="shared" si="8"/>
        <v>0</v>
      </c>
    </row>
    <row r="162" spans="1:25" x14ac:dyDescent="0.3">
      <c r="A162" s="18">
        <v>160</v>
      </c>
      <c r="B162" s="17" t="s">
        <v>96</v>
      </c>
      <c r="C162" s="18">
        <v>1969</v>
      </c>
      <c r="D162" s="18">
        <v>3</v>
      </c>
      <c r="E162" s="17" t="s">
        <v>20</v>
      </c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59">
        <v>0</v>
      </c>
      <c r="W162" s="83">
        <f t="shared" si="6"/>
        <v>0</v>
      </c>
      <c r="X162" s="84">
        <f t="shared" si="7"/>
        <v>0</v>
      </c>
      <c r="Y162" s="85">
        <f t="shared" si="8"/>
        <v>0</v>
      </c>
    </row>
    <row r="163" spans="1:25" x14ac:dyDescent="0.3">
      <c r="A163" s="18">
        <v>161</v>
      </c>
      <c r="B163" s="17" t="s">
        <v>97</v>
      </c>
      <c r="C163" s="18">
        <v>2003</v>
      </c>
      <c r="D163" s="18" t="s">
        <v>28</v>
      </c>
      <c r="E163" s="17" t="s">
        <v>20</v>
      </c>
      <c r="F163" s="17" t="s">
        <v>21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59">
        <v>0</v>
      </c>
      <c r="W163" s="83">
        <f t="shared" si="6"/>
        <v>0</v>
      </c>
      <c r="X163" s="84">
        <f t="shared" si="7"/>
        <v>0</v>
      </c>
      <c r="Y163" s="85">
        <f t="shared" si="8"/>
        <v>0</v>
      </c>
    </row>
    <row r="164" spans="1:25" x14ac:dyDescent="0.3">
      <c r="A164" s="18">
        <v>162</v>
      </c>
      <c r="B164" s="17" t="s">
        <v>98</v>
      </c>
      <c r="C164" s="18">
        <v>1995</v>
      </c>
      <c r="D164" s="18" t="s">
        <v>19</v>
      </c>
      <c r="E164" s="17" t="s">
        <v>20</v>
      </c>
      <c r="F164" s="17" t="s">
        <v>33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59">
        <v>0</v>
      </c>
      <c r="W164" s="83">
        <f t="shared" si="6"/>
        <v>0</v>
      </c>
      <c r="X164" s="84">
        <f t="shared" si="7"/>
        <v>0</v>
      </c>
      <c r="Y164" s="85">
        <f t="shared" si="8"/>
        <v>0</v>
      </c>
    </row>
    <row r="165" spans="1:25" x14ac:dyDescent="0.3">
      <c r="A165" s="18">
        <v>163</v>
      </c>
      <c r="B165" s="17" t="s">
        <v>106</v>
      </c>
      <c r="C165" s="18">
        <v>1954</v>
      </c>
      <c r="D165" s="18" t="s">
        <v>22</v>
      </c>
      <c r="E165" s="17" t="s">
        <v>20</v>
      </c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59">
        <v>0</v>
      </c>
      <c r="W165" s="83">
        <f t="shared" si="6"/>
        <v>0</v>
      </c>
      <c r="X165" s="84">
        <f t="shared" si="7"/>
        <v>0</v>
      </c>
      <c r="Y165" s="85">
        <f t="shared" si="8"/>
        <v>0</v>
      </c>
    </row>
    <row r="166" spans="1:25" x14ac:dyDescent="0.3">
      <c r="A166" s="18">
        <v>164</v>
      </c>
      <c r="B166" s="17" t="s">
        <v>116</v>
      </c>
      <c r="C166" s="18">
        <v>2005</v>
      </c>
      <c r="D166" s="18" t="s">
        <v>19</v>
      </c>
      <c r="E166" s="17" t="s">
        <v>20</v>
      </c>
      <c r="F166" s="17" t="s">
        <v>21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59">
        <v>0</v>
      </c>
      <c r="W166" s="83">
        <f t="shared" si="6"/>
        <v>0</v>
      </c>
      <c r="X166" s="84">
        <f t="shared" si="7"/>
        <v>0</v>
      </c>
      <c r="Y166" s="85">
        <f t="shared" si="8"/>
        <v>0</v>
      </c>
    </row>
    <row r="167" spans="1:25" x14ac:dyDescent="0.3">
      <c r="A167" s="18">
        <v>165</v>
      </c>
      <c r="B167" s="17" t="s">
        <v>119</v>
      </c>
      <c r="C167" s="18">
        <v>2005</v>
      </c>
      <c r="D167" s="18" t="s">
        <v>30</v>
      </c>
      <c r="E167" s="17" t="s">
        <v>20</v>
      </c>
      <c r="F167" s="17" t="s">
        <v>21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59">
        <v>0</v>
      </c>
      <c r="W167" s="83">
        <f t="shared" si="6"/>
        <v>0</v>
      </c>
      <c r="X167" s="84">
        <f t="shared" si="7"/>
        <v>0</v>
      </c>
      <c r="Y167" s="85">
        <f t="shared" si="8"/>
        <v>0</v>
      </c>
    </row>
    <row r="168" spans="1:25" x14ac:dyDescent="0.3">
      <c r="A168" s="18">
        <v>166</v>
      </c>
      <c r="B168" s="17" t="s">
        <v>146</v>
      </c>
      <c r="C168" s="18">
        <v>2005</v>
      </c>
      <c r="D168" s="18" t="s">
        <v>28</v>
      </c>
      <c r="E168" s="17" t="s">
        <v>35</v>
      </c>
      <c r="F168" s="17" t="s">
        <v>36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59">
        <v>0</v>
      </c>
      <c r="W168" s="83">
        <f t="shared" si="6"/>
        <v>0</v>
      </c>
      <c r="X168" s="84">
        <f t="shared" si="7"/>
        <v>0</v>
      </c>
      <c r="Y168" s="85">
        <f t="shared" si="8"/>
        <v>0</v>
      </c>
    </row>
    <row r="169" spans="1:25" x14ac:dyDescent="0.3">
      <c r="A169" s="18">
        <v>167</v>
      </c>
      <c r="B169" s="17" t="s">
        <v>152</v>
      </c>
      <c r="C169" s="18">
        <v>2003</v>
      </c>
      <c r="D169" s="18" t="s">
        <v>28</v>
      </c>
      <c r="E169" s="17" t="s">
        <v>35</v>
      </c>
      <c r="F169" s="17" t="s">
        <v>157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59">
        <v>0</v>
      </c>
      <c r="W169" s="83">
        <f t="shared" si="6"/>
        <v>0</v>
      </c>
      <c r="X169" s="84">
        <f t="shared" si="7"/>
        <v>0</v>
      </c>
      <c r="Y169" s="85">
        <f t="shared" si="8"/>
        <v>0</v>
      </c>
    </row>
    <row r="170" spans="1:25" x14ac:dyDescent="0.3">
      <c r="A170" s="18">
        <v>168</v>
      </c>
      <c r="B170" s="17" t="s">
        <v>153</v>
      </c>
      <c r="C170" s="18">
        <v>2004</v>
      </c>
      <c r="D170" s="18" t="s">
        <v>30</v>
      </c>
      <c r="E170" s="17" t="s">
        <v>35</v>
      </c>
      <c r="F170" s="17" t="s">
        <v>36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59">
        <v>0</v>
      </c>
      <c r="W170" s="83">
        <f t="shared" si="6"/>
        <v>0</v>
      </c>
      <c r="X170" s="84">
        <f t="shared" si="7"/>
        <v>0</v>
      </c>
      <c r="Y170" s="85">
        <f t="shared" si="8"/>
        <v>0</v>
      </c>
    </row>
    <row r="171" spans="1:25" x14ac:dyDescent="0.3">
      <c r="A171" s="18">
        <v>169</v>
      </c>
      <c r="B171" s="17" t="s">
        <v>155</v>
      </c>
      <c r="C171" s="18">
        <v>2002</v>
      </c>
      <c r="D171" s="18" t="s">
        <v>28</v>
      </c>
      <c r="E171" s="17" t="s">
        <v>35</v>
      </c>
      <c r="F171" s="17" t="s">
        <v>157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59">
        <v>0</v>
      </c>
      <c r="W171" s="83">
        <f t="shared" si="6"/>
        <v>0</v>
      </c>
      <c r="X171" s="84">
        <f t="shared" si="7"/>
        <v>0</v>
      </c>
      <c r="Y171" s="85">
        <f t="shared" si="8"/>
        <v>0</v>
      </c>
    </row>
    <row r="172" spans="1:25" x14ac:dyDescent="0.3">
      <c r="A172" s="18">
        <v>170</v>
      </c>
      <c r="B172" s="17" t="s">
        <v>156</v>
      </c>
      <c r="C172" s="18">
        <v>2002</v>
      </c>
      <c r="D172" s="18" t="s">
        <v>28</v>
      </c>
      <c r="E172" s="17" t="s">
        <v>35</v>
      </c>
      <c r="F172" s="17" t="s">
        <v>36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59">
        <v>0</v>
      </c>
      <c r="W172" s="83">
        <f t="shared" si="6"/>
        <v>0</v>
      </c>
      <c r="X172" s="84">
        <f t="shared" si="7"/>
        <v>0</v>
      </c>
      <c r="Y172" s="85">
        <f t="shared" si="8"/>
        <v>0</v>
      </c>
    </row>
    <row r="173" spans="1:25" x14ac:dyDescent="0.3">
      <c r="A173" s="18">
        <v>171</v>
      </c>
      <c r="B173" s="17" t="s">
        <v>189</v>
      </c>
      <c r="C173" s="18">
        <v>2006</v>
      </c>
      <c r="D173" s="18" t="s">
        <v>28</v>
      </c>
      <c r="E173" s="17" t="s">
        <v>35</v>
      </c>
      <c r="F173" s="17" t="s">
        <v>36</v>
      </c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64">
        <v>0</v>
      </c>
      <c r="W173" s="83">
        <f t="shared" si="6"/>
        <v>0</v>
      </c>
      <c r="X173" s="84">
        <f t="shared" si="7"/>
        <v>0</v>
      </c>
      <c r="Y173" s="85">
        <f t="shared" si="8"/>
        <v>0</v>
      </c>
    </row>
    <row r="174" spans="1:25" x14ac:dyDescent="0.3">
      <c r="A174" s="18">
        <v>172</v>
      </c>
      <c r="B174" s="17" t="s">
        <v>191</v>
      </c>
      <c r="C174" s="18">
        <v>2006</v>
      </c>
      <c r="D174" s="18" t="s">
        <v>28</v>
      </c>
      <c r="E174" s="17" t="s">
        <v>35</v>
      </c>
      <c r="F174" s="17" t="s">
        <v>36</v>
      </c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64">
        <v>0</v>
      </c>
      <c r="W174" s="83">
        <f t="shared" si="6"/>
        <v>0</v>
      </c>
      <c r="X174" s="84">
        <f t="shared" si="7"/>
        <v>0</v>
      </c>
      <c r="Y174" s="85">
        <f t="shared" si="8"/>
        <v>0</v>
      </c>
    </row>
    <row r="175" spans="1:25" x14ac:dyDescent="0.3">
      <c r="A175" s="18">
        <v>173</v>
      </c>
      <c r="B175" s="17" t="s">
        <v>192</v>
      </c>
      <c r="C175" s="18">
        <v>2008</v>
      </c>
      <c r="D175" s="18" t="s">
        <v>19</v>
      </c>
      <c r="E175" s="17" t="s">
        <v>35</v>
      </c>
      <c r="F175" s="17" t="s">
        <v>193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64">
        <v>0</v>
      </c>
      <c r="W175" s="83">
        <f t="shared" si="6"/>
        <v>0</v>
      </c>
      <c r="X175" s="84">
        <f t="shared" si="7"/>
        <v>0</v>
      </c>
      <c r="Y175" s="85">
        <f t="shared" si="8"/>
        <v>0</v>
      </c>
    </row>
    <row r="176" spans="1:25" x14ac:dyDescent="0.3">
      <c r="A176" s="18">
        <v>174</v>
      </c>
      <c r="B176" s="17" t="s">
        <v>197</v>
      </c>
      <c r="C176" s="18">
        <v>2006</v>
      </c>
      <c r="D176" s="18" t="s">
        <v>28</v>
      </c>
      <c r="E176" s="17" t="s">
        <v>35</v>
      </c>
      <c r="F176" s="17" t="s">
        <v>36</v>
      </c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64">
        <v>0</v>
      </c>
      <c r="W176" s="83">
        <f t="shared" si="6"/>
        <v>0</v>
      </c>
      <c r="X176" s="84">
        <f t="shared" si="7"/>
        <v>0</v>
      </c>
      <c r="Y176" s="85">
        <f t="shared" si="8"/>
        <v>0</v>
      </c>
    </row>
    <row r="177" spans="1:25" x14ac:dyDescent="0.3">
      <c r="A177" s="18">
        <v>175</v>
      </c>
      <c r="B177" s="17" t="s">
        <v>249</v>
      </c>
      <c r="C177" s="18">
        <v>2009</v>
      </c>
      <c r="D177" s="18" t="s">
        <v>19</v>
      </c>
      <c r="E177" s="17" t="s">
        <v>20</v>
      </c>
      <c r="F177" s="17" t="s">
        <v>59</v>
      </c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64">
        <v>0</v>
      </c>
      <c r="W177" s="83">
        <f t="shared" si="6"/>
        <v>0</v>
      </c>
      <c r="X177" s="84">
        <f t="shared" si="7"/>
        <v>0</v>
      </c>
      <c r="Y177" s="85">
        <f t="shared" si="8"/>
        <v>0</v>
      </c>
    </row>
    <row r="178" spans="1:25" x14ac:dyDescent="0.3">
      <c r="A178" s="18">
        <v>176</v>
      </c>
      <c r="B178" s="17" t="s">
        <v>252</v>
      </c>
      <c r="C178" s="18">
        <v>2008</v>
      </c>
      <c r="D178" s="18" t="s">
        <v>19</v>
      </c>
      <c r="E178" s="17" t="s">
        <v>20</v>
      </c>
      <c r="F178" s="17" t="s">
        <v>21</v>
      </c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64">
        <v>0</v>
      </c>
      <c r="W178" s="83">
        <f t="shared" si="6"/>
        <v>0</v>
      </c>
      <c r="X178" s="84">
        <f t="shared" si="7"/>
        <v>0</v>
      </c>
      <c r="Y178" s="85">
        <f t="shared" si="8"/>
        <v>0</v>
      </c>
    </row>
    <row r="179" spans="1:25" x14ac:dyDescent="0.3">
      <c r="A179" s="18">
        <v>177</v>
      </c>
      <c r="B179" s="17" t="s">
        <v>253</v>
      </c>
      <c r="C179" s="18">
        <v>2008</v>
      </c>
      <c r="D179" s="18" t="s">
        <v>115</v>
      </c>
      <c r="E179" s="17" t="s">
        <v>20</v>
      </c>
      <c r="F179" s="17" t="s">
        <v>21</v>
      </c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64">
        <v>0</v>
      </c>
      <c r="W179" s="83">
        <f t="shared" si="6"/>
        <v>0</v>
      </c>
      <c r="X179" s="84">
        <f t="shared" si="7"/>
        <v>0</v>
      </c>
      <c r="Y179" s="85">
        <f t="shared" si="8"/>
        <v>0</v>
      </c>
    </row>
    <row r="180" spans="1:25" x14ac:dyDescent="0.3">
      <c r="A180" s="18">
        <v>178</v>
      </c>
      <c r="B180" s="17" t="s">
        <v>255</v>
      </c>
      <c r="C180" s="18">
        <v>2010</v>
      </c>
      <c r="D180" s="18" t="s">
        <v>19</v>
      </c>
      <c r="E180" s="17" t="s">
        <v>20</v>
      </c>
      <c r="F180" s="17" t="s">
        <v>21</v>
      </c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64">
        <v>0</v>
      </c>
      <c r="W180" s="83">
        <f t="shared" si="6"/>
        <v>0</v>
      </c>
      <c r="X180" s="84">
        <f t="shared" si="7"/>
        <v>0</v>
      </c>
      <c r="Y180" s="85">
        <f t="shared" si="8"/>
        <v>0</v>
      </c>
    </row>
    <row r="181" spans="1:25" x14ac:dyDescent="0.3">
      <c r="A181" s="18">
        <v>179</v>
      </c>
      <c r="B181" s="17" t="s">
        <v>256</v>
      </c>
      <c r="C181" s="18">
        <v>2010</v>
      </c>
      <c r="D181" s="18" t="s">
        <v>19</v>
      </c>
      <c r="E181" s="17" t="s">
        <v>20</v>
      </c>
      <c r="F181" s="17" t="s">
        <v>59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64">
        <v>0</v>
      </c>
      <c r="W181" s="83">
        <f t="shared" si="6"/>
        <v>0</v>
      </c>
      <c r="X181" s="84">
        <f t="shared" si="7"/>
        <v>0</v>
      </c>
      <c r="Y181" s="85">
        <f t="shared" si="8"/>
        <v>0</v>
      </c>
    </row>
    <row r="182" spans="1:25" x14ac:dyDescent="0.3">
      <c r="A182" s="18">
        <v>180</v>
      </c>
      <c r="B182" s="17" t="s">
        <v>257</v>
      </c>
      <c r="C182" s="18">
        <v>2010</v>
      </c>
      <c r="D182" s="18" t="s">
        <v>19</v>
      </c>
      <c r="E182" s="17" t="s">
        <v>20</v>
      </c>
      <c r="F182" s="17" t="s">
        <v>247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64">
        <v>0</v>
      </c>
      <c r="W182" s="83">
        <f t="shared" si="6"/>
        <v>0</v>
      </c>
      <c r="X182" s="84">
        <f t="shared" si="7"/>
        <v>0</v>
      </c>
      <c r="Y182" s="85">
        <f t="shared" si="8"/>
        <v>0</v>
      </c>
    </row>
    <row r="183" spans="1:25" x14ac:dyDescent="0.3">
      <c r="A183" s="18">
        <v>181</v>
      </c>
      <c r="B183" s="17" t="s">
        <v>261</v>
      </c>
      <c r="C183" s="18">
        <v>2008</v>
      </c>
      <c r="D183" s="18" t="s">
        <v>19</v>
      </c>
      <c r="E183" s="17" t="s">
        <v>20</v>
      </c>
      <c r="F183" s="17" t="s">
        <v>248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64">
        <v>0</v>
      </c>
      <c r="W183" s="83">
        <f t="shared" si="6"/>
        <v>0</v>
      </c>
      <c r="X183" s="84">
        <f t="shared" si="7"/>
        <v>0</v>
      </c>
      <c r="Y183" s="85">
        <f t="shared" si="8"/>
        <v>0</v>
      </c>
    </row>
    <row r="184" spans="1:25" x14ac:dyDescent="0.3">
      <c r="A184" s="18">
        <v>182</v>
      </c>
      <c r="B184" s="17" t="s">
        <v>262</v>
      </c>
      <c r="C184" s="18">
        <v>2009</v>
      </c>
      <c r="D184" s="18" t="s">
        <v>19</v>
      </c>
      <c r="E184" s="17" t="s">
        <v>20</v>
      </c>
      <c r="F184" s="17" t="s">
        <v>109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64">
        <v>0</v>
      </c>
      <c r="W184" s="83">
        <f t="shared" si="6"/>
        <v>0</v>
      </c>
      <c r="X184" s="84">
        <f t="shared" si="7"/>
        <v>0</v>
      </c>
      <c r="Y184" s="85">
        <f t="shared" si="8"/>
        <v>0</v>
      </c>
    </row>
    <row r="185" spans="1:25" x14ac:dyDescent="0.3">
      <c r="A185" s="18">
        <v>183</v>
      </c>
      <c r="B185" s="17" t="s">
        <v>265</v>
      </c>
      <c r="C185" s="18">
        <v>2011</v>
      </c>
      <c r="D185" s="18" t="s">
        <v>19</v>
      </c>
      <c r="E185" s="17" t="s">
        <v>20</v>
      </c>
      <c r="F185" s="17" t="s">
        <v>247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64">
        <v>0</v>
      </c>
      <c r="W185" s="83">
        <f t="shared" si="6"/>
        <v>0</v>
      </c>
      <c r="X185" s="84">
        <f t="shared" si="7"/>
        <v>0</v>
      </c>
      <c r="Y185" s="85">
        <f t="shared" si="8"/>
        <v>0</v>
      </c>
    </row>
    <row r="186" spans="1:25" x14ac:dyDescent="0.3">
      <c r="A186" s="18">
        <v>184</v>
      </c>
      <c r="B186" s="17" t="s">
        <v>268</v>
      </c>
      <c r="C186" s="18">
        <v>2010</v>
      </c>
      <c r="D186" s="18" t="s">
        <v>19</v>
      </c>
      <c r="E186" s="17" t="s">
        <v>20</v>
      </c>
      <c r="F186" s="17" t="s">
        <v>248</v>
      </c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64">
        <v>0</v>
      </c>
      <c r="W186" s="83">
        <f t="shared" si="6"/>
        <v>0</v>
      </c>
      <c r="X186" s="84">
        <f t="shared" si="7"/>
        <v>0</v>
      </c>
      <c r="Y186" s="85">
        <f t="shared" si="8"/>
        <v>0</v>
      </c>
    </row>
    <row r="187" spans="1:25" x14ac:dyDescent="0.3">
      <c r="A187" s="18">
        <v>185</v>
      </c>
      <c r="B187" s="17" t="s">
        <v>270</v>
      </c>
      <c r="C187" s="18">
        <v>2009</v>
      </c>
      <c r="D187" s="18" t="s">
        <v>19</v>
      </c>
      <c r="E187" s="17" t="s">
        <v>20</v>
      </c>
      <c r="F187" s="17" t="s">
        <v>109</v>
      </c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64">
        <v>0</v>
      </c>
      <c r="W187" s="83">
        <f t="shared" si="6"/>
        <v>0</v>
      </c>
      <c r="X187" s="84">
        <f t="shared" si="7"/>
        <v>0</v>
      </c>
      <c r="Y187" s="85">
        <f t="shared" si="8"/>
        <v>0</v>
      </c>
    </row>
    <row r="188" spans="1:25" x14ac:dyDescent="0.3">
      <c r="A188" s="18">
        <v>186</v>
      </c>
      <c r="B188" s="17" t="s">
        <v>271</v>
      </c>
      <c r="C188" s="18">
        <v>2009</v>
      </c>
      <c r="D188" s="18" t="s">
        <v>19</v>
      </c>
      <c r="E188" s="17" t="s">
        <v>20</v>
      </c>
      <c r="F188" s="17" t="s">
        <v>109</v>
      </c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64">
        <v>0</v>
      </c>
      <c r="W188" s="83">
        <f t="shared" si="6"/>
        <v>0</v>
      </c>
      <c r="X188" s="84">
        <f t="shared" si="7"/>
        <v>0</v>
      </c>
      <c r="Y188" s="85">
        <f t="shared" si="8"/>
        <v>0</v>
      </c>
    </row>
    <row r="189" spans="1:25" x14ac:dyDescent="0.3">
      <c r="A189" s="18">
        <v>187</v>
      </c>
      <c r="B189" s="17" t="s">
        <v>272</v>
      </c>
      <c r="C189" s="18">
        <v>2010</v>
      </c>
      <c r="D189" s="18" t="s">
        <v>19</v>
      </c>
      <c r="E189" s="17" t="s">
        <v>20</v>
      </c>
      <c r="F189" s="17" t="s">
        <v>247</v>
      </c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64">
        <v>0</v>
      </c>
      <c r="W189" s="83">
        <f t="shared" si="6"/>
        <v>0</v>
      </c>
      <c r="X189" s="84">
        <f t="shared" si="7"/>
        <v>0</v>
      </c>
      <c r="Y189" s="85">
        <f t="shared" si="8"/>
        <v>0</v>
      </c>
    </row>
    <row r="190" spans="1:25" x14ac:dyDescent="0.3">
      <c r="A190" s="18">
        <v>188</v>
      </c>
      <c r="B190" s="17" t="s">
        <v>275</v>
      </c>
      <c r="C190" s="18">
        <v>1990</v>
      </c>
      <c r="D190" s="18">
        <v>2</v>
      </c>
      <c r="E190" s="17" t="s">
        <v>20</v>
      </c>
      <c r="F190" s="17"/>
      <c r="G190" s="17"/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64">
        <v>0</v>
      </c>
      <c r="W190" s="83">
        <f t="shared" si="6"/>
        <v>0</v>
      </c>
      <c r="X190" s="84">
        <f t="shared" si="7"/>
        <v>0</v>
      </c>
      <c r="Y190" s="85">
        <f t="shared" si="8"/>
        <v>0</v>
      </c>
    </row>
    <row r="191" spans="1:25" x14ac:dyDescent="0.3">
      <c r="A191" s="18">
        <v>189</v>
      </c>
      <c r="B191" s="17" t="s">
        <v>277</v>
      </c>
      <c r="C191" s="18">
        <v>1961</v>
      </c>
      <c r="D191" s="18">
        <v>2</v>
      </c>
      <c r="E191" s="17" t="s">
        <v>20</v>
      </c>
      <c r="F191" s="17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64">
        <v>0</v>
      </c>
      <c r="W191" s="83">
        <f t="shared" si="6"/>
        <v>0</v>
      </c>
      <c r="X191" s="84">
        <f t="shared" si="7"/>
        <v>0</v>
      </c>
      <c r="Y191" s="85">
        <f t="shared" si="8"/>
        <v>0</v>
      </c>
    </row>
    <row r="192" spans="1:25" x14ac:dyDescent="0.3">
      <c r="A192" s="18">
        <v>190</v>
      </c>
      <c r="B192" s="17" t="s">
        <v>278</v>
      </c>
      <c r="C192" s="18">
        <v>2001</v>
      </c>
      <c r="D192" s="18">
        <v>3</v>
      </c>
      <c r="E192" s="17" t="s">
        <v>20</v>
      </c>
      <c r="F192" s="17" t="s">
        <v>109</v>
      </c>
      <c r="G192" s="17"/>
      <c r="H192" s="17"/>
      <c r="I192" s="18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64">
        <v>0</v>
      </c>
      <c r="W192" s="83">
        <f t="shared" si="6"/>
        <v>0</v>
      </c>
      <c r="X192" s="84">
        <f t="shared" si="7"/>
        <v>0</v>
      </c>
      <c r="Y192" s="85">
        <f t="shared" si="8"/>
        <v>0</v>
      </c>
    </row>
    <row r="193" spans="1:25" x14ac:dyDescent="0.3">
      <c r="A193" s="18">
        <v>191</v>
      </c>
      <c r="B193" s="17" t="s">
        <v>279</v>
      </c>
      <c r="C193" s="18">
        <v>1965</v>
      </c>
      <c r="D193" s="18" t="s">
        <v>22</v>
      </c>
      <c r="E193" s="17" t="s">
        <v>20</v>
      </c>
      <c r="F193" s="17"/>
      <c r="G193" s="17"/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64">
        <v>0</v>
      </c>
      <c r="W193" s="83">
        <f t="shared" si="6"/>
        <v>0</v>
      </c>
      <c r="X193" s="84">
        <f t="shared" si="7"/>
        <v>0</v>
      </c>
      <c r="Y193" s="85">
        <f t="shared" si="8"/>
        <v>0</v>
      </c>
    </row>
    <row r="194" spans="1:25" x14ac:dyDescent="0.3">
      <c r="A194" s="18">
        <v>192</v>
      </c>
      <c r="B194" s="17" t="s">
        <v>280</v>
      </c>
      <c r="C194" s="18">
        <v>1979</v>
      </c>
      <c r="D194" s="18">
        <v>1</v>
      </c>
      <c r="E194" s="17" t="s">
        <v>20</v>
      </c>
      <c r="F194" s="17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64">
        <v>0</v>
      </c>
      <c r="W194" s="83">
        <f t="shared" si="6"/>
        <v>0</v>
      </c>
      <c r="X194" s="84">
        <f t="shared" si="7"/>
        <v>0</v>
      </c>
      <c r="Y194" s="85">
        <f t="shared" si="8"/>
        <v>0</v>
      </c>
    </row>
    <row r="195" spans="1:25" x14ac:dyDescent="0.3">
      <c r="A195" s="18">
        <v>193</v>
      </c>
      <c r="B195" s="17" t="s">
        <v>281</v>
      </c>
      <c r="C195" s="18">
        <v>1989</v>
      </c>
      <c r="D195" s="18" t="s">
        <v>22</v>
      </c>
      <c r="E195" s="17" t="s">
        <v>20</v>
      </c>
      <c r="F195" s="17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64">
        <v>0</v>
      </c>
      <c r="W195" s="83">
        <f t="shared" ref="W195:W258" si="9">IF(COUNT(G195:U195)&gt;2,LARGE(G195:U195,1)+LARGE(G195:U195,2),SUM(G195:U195))</f>
        <v>0</v>
      </c>
      <c r="X195" s="84">
        <f t="shared" ref="X195:X258" si="10">IF(W195&gt;V195,W195,V195)</f>
        <v>0</v>
      </c>
      <c r="Y195" s="85">
        <f t="shared" ref="Y195:Y258" si="11">COUNT(G195:U195)</f>
        <v>0</v>
      </c>
    </row>
    <row r="196" spans="1:25" x14ac:dyDescent="0.3">
      <c r="A196" s="18">
        <v>194</v>
      </c>
      <c r="B196" s="17" t="s">
        <v>284</v>
      </c>
      <c r="C196" s="18">
        <v>1951</v>
      </c>
      <c r="D196" s="18">
        <v>1</v>
      </c>
      <c r="E196" s="17" t="s">
        <v>20</v>
      </c>
      <c r="F196" s="17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64">
        <v>0</v>
      </c>
      <c r="W196" s="83">
        <f t="shared" si="9"/>
        <v>0</v>
      </c>
      <c r="X196" s="84">
        <f t="shared" si="10"/>
        <v>0</v>
      </c>
      <c r="Y196" s="85">
        <f t="shared" si="11"/>
        <v>0</v>
      </c>
    </row>
    <row r="197" spans="1:25" x14ac:dyDescent="0.3">
      <c r="A197" s="18">
        <v>195</v>
      </c>
      <c r="B197" s="17" t="s">
        <v>312</v>
      </c>
      <c r="C197" s="18">
        <v>1989</v>
      </c>
      <c r="D197" s="18">
        <v>1</v>
      </c>
      <c r="E197" s="17" t="s">
        <v>20</v>
      </c>
      <c r="F197" s="17" t="s">
        <v>313</v>
      </c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64">
        <v>0</v>
      </c>
      <c r="W197" s="83">
        <f t="shared" si="9"/>
        <v>0</v>
      </c>
      <c r="X197" s="84">
        <f t="shared" si="10"/>
        <v>0</v>
      </c>
      <c r="Y197" s="85">
        <f t="shared" si="11"/>
        <v>0</v>
      </c>
    </row>
    <row r="198" spans="1:25" x14ac:dyDescent="0.3">
      <c r="A198" s="18">
        <v>196</v>
      </c>
      <c r="B198" s="17" t="s">
        <v>314</v>
      </c>
      <c r="C198" s="18">
        <v>1995</v>
      </c>
      <c r="D198" s="18">
        <v>2</v>
      </c>
      <c r="E198" s="17" t="s">
        <v>20</v>
      </c>
      <c r="F198" s="17" t="s">
        <v>313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64">
        <v>0</v>
      </c>
      <c r="W198" s="83">
        <f t="shared" si="9"/>
        <v>0</v>
      </c>
      <c r="X198" s="84">
        <f t="shared" si="10"/>
        <v>0</v>
      </c>
      <c r="Y198" s="85">
        <f t="shared" si="11"/>
        <v>0</v>
      </c>
    </row>
    <row r="199" spans="1:25" x14ac:dyDescent="0.3">
      <c r="A199" s="18">
        <v>197</v>
      </c>
      <c r="B199" s="17" t="s">
        <v>317</v>
      </c>
      <c r="C199" s="18">
        <v>1970</v>
      </c>
      <c r="D199" s="18">
        <v>1</v>
      </c>
      <c r="E199" s="17" t="s">
        <v>20</v>
      </c>
      <c r="F199" s="17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64">
        <v>0</v>
      </c>
      <c r="W199" s="83">
        <f t="shared" si="9"/>
        <v>0</v>
      </c>
      <c r="X199" s="84">
        <f t="shared" si="10"/>
        <v>0</v>
      </c>
      <c r="Y199" s="85">
        <f t="shared" si="11"/>
        <v>0</v>
      </c>
    </row>
    <row r="200" spans="1:25" x14ac:dyDescent="0.3">
      <c r="A200" s="18">
        <v>198</v>
      </c>
      <c r="B200" s="17" t="s">
        <v>318</v>
      </c>
      <c r="C200" s="18">
        <v>1984</v>
      </c>
      <c r="D200" s="18" t="s">
        <v>19</v>
      </c>
      <c r="E200" s="17" t="s">
        <v>20</v>
      </c>
      <c r="F200" s="17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64">
        <v>0</v>
      </c>
      <c r="W200" s="83">
        <f t="shared" si="9"/>
        <v>0</v>
      </c>
      <c r="X200" s="84">
        <f t="shared" si="10"/>
        <v>0</v>
      </c>
      <c r="Y200" s="85">
        <f t="shared" si="11"/>
        <v>0</v>
      </c>
    </row>
    <row r="201" spans="1:25" x14ac:dyDescent="0.3">
      <c r="A201" s="18">
        <v>199</v>
      </c>
      <c r="B201" s="17" t="s">
        <v>327</v>
      </c>
      <c r="C201" s="18">
        <v>2001</v>
      </c>
      <c r="D201" s="18">
        <v>3</v>
      </c>
      <c r="E201" s="17" t="s">
        <v>35</v>
      </c>
      <c r="F201" s="17" t="s">
        <v>328</v>
      </c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64">
        <v>0</v>
      </c>
      <c r="W201" s="83">
        <f t="shared" si="9"/>
        <v>0</v>
      </c>
      <c r="X201" s="84">
        <f t="shared" si="10"/>
        <v>0</v>
      </c>
      <c r="Y201" s="85">
        <f t="shared" si="11"/>
        <v>0</v>
      </c>
    </row>
    <row r="202" spans="1:25" x14ac:dyDescent="0.3">
      <c r="A202" s="18">
        <v>200</v>
      </c>
      <c r="B202" s="17" t="s">
        <v>331</v>
      </c>
      <c r="C202" s="18">
        <v>2006</v>
      </c>
      <c r="D202" s="18" t="s">
        <v>19</v>
      </c>
      <c r="E202" s="17" t="s">
        <v>20</v>
      </c>
      <c r="F202" s="17" t="s">
        <v>59</v>
      </c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64">
        <v>0</v>
      </c>
      <c r="W202" s="83">
        <f t="shared" si="9"/>
        <v>0</v>
      </c>
      <c r="X202" s="84">
        <f t="shared" si="10"/>
        <v>0</v>
      </c>
      <c r="Y202" s="85">
        <f t="shared" si="11"/>
        <v>0</v>
      </c>
    </row>
    <row r="203" spans="1:25" x14ac:dyDescent="0.3">
      <c r="A203" s="18">
        <v>201</v>
      </c>
      <c r="B203" s="17" t="s">
        <v>332</v>
      </c>
      <c r="C203" s="18">
        <v>2008</v>
      </c>
      <c r="D203" s="18" t="s">
        <v>19</v>
      </c>
      <c r="E203" s="17" t="s">
        <v>20</v>
      </c>
      <c r="F203" s="17" t="s">
        <v>21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64">
        <v>0</v>
      </c>
      <c r="W203" s="83">
        <f t="shared" si="9"/>
        <v>0</v>
      </c>
      <c r="X203" s="84">
        <f t="shared" si="10"/>
        <v>0</v>
      </c>
      <c r="Y203" s="85">
        <f t="shared" si="11"/>
        <v>0</v>
      </c>
    </row>
    <row r="204" spans="1:25" x14ac:dyDescent="0.3">
      <c r="A204" s="18">
        <v>202</v>
      </c>
      <c r="B204" s="17" t="s">
        <v>336</v>
      </c>
      <c r="C204" s="18">
        <v>2004</v>
      </c>
      <c r="D204" s="18" t="s">
        <v>19</v>
      </c>
      <c r="E204" s="17" t="s">
        <v>20</v>
      </c>
      <c r="F204" s="17" t="s">
        <v>59</v>
      </c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64">
        <v>0</v>
      </c>
      <c r="W204" s="83">
        <f t="shared" si="9"/>
        <v>0</v>
      </c>
      <c r="X204" s="84">
        <f t="shared" si="10"/>
        <v>0</v>
      </c>
      <c r="Y204" s="85">
        <f t="shared" si="11"/>
        <v>0</v>
      </c>
    </row>
    <row r="205" spans="1:25" x14ac:dyDescent="0.3">
      <c r="A205" s="18">
        <v>203</v>
      </c>
      <c r="B205" s="17" t="s">
        <v>337</v>
      </c>
      <c r="C205" s="18">
        <v>2003</v>
      </c>
      <c r="D205" s="18" t="s">
        <v>19</v>
      </c>
      <c r="E205" s="17" t="s">
        <v>20</v>
      </c>
      <c r="F205" s="17" t="s">
        <v>59</v>
      </c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64">
        <v>0</v>
      </c>
      <c r="W205" s="83">
        <f t="shared" si="9"/>
        <v>0</v>
      </c>
      <c r="X205" s="84">
        <f t="shared" si="10"/>
        <v>0</v>
      </c>
      <c r="Y205" s="85">
        <f t="shared" si="11"/>
        <v>0</v>
      </c>
    </row>
    <row r="206" spans="1:25" x14ac:dyDescent="0.3">
      <c r="A206" s="18">
        <v>204</v>
      </c>
      <c r="B206" s="17" t="s">
        <v>339</v>
      </c>
      <c r="C206" s="18">
        <v>2006</v>
      </c>
      <c r="D206" s="18" t="s">
        <v>19</v>
      </c>
      <c r="E206" s="17" t="s">
        <v>20</v>
      </c>
      <c r="F206" s="17" t="s">
        <v>21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64">
        <v>0</v>
      </c>
      <c r="W206" s="83">
        <f t="shared" si="9"/>
        <v>0</v>
      </c>
      <c r="X206" s="84">
        <f t="shared" si="10"/>
        <v>0</v>
      </c>
      <c r="Y206" s="85">
        <f t="shared" si="11"/>
        <v>0</v>
      </c>
    </row>
    <row r="207" spans="1:25" x14ac:dyDescent="0.3">
      <c r="A207" s="18">
        <v>205</v>
      </c>
      <c r="B207" s="17" t="s">
        <v>349</v>
      </c>
      <c r="C207" s="18">
        <v>2007</v>
      </c>
      <c r="D207" s="18" t="s">
        <v>19</v>
      </c>
      <c r="E207" s="17" t="s">
        <v>20</v>
      </c>
      <c r="F207" s="17" t="s">
        <v>21</v>
      </c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64">
        <v>0</v>
      </c>
      <c r="W207" s="83">
        <f t="shared" si="9"/>
        <v>0</v>
      </c>
      <c r="X207" s="84">
        <f t="shared" si="10"/>
        <v>0</v>
      </c>
      <c r="Y207" s="85">
        <f t="shared" si="11"/>
        <v>0</v>
      </c>
    </row>
    <row r="208" spans="1:25" x14ac:dyDescent="0.3">
      <c r="A208" s="18">
        <v>206</v>
      </c>
      <c r="B208" s="17" t="s">
        <v>355</v>
      </c>
      <c r="C208" s="18">
        <v>1998</v>
      </c>
      <c r="D208" s="18" t="s">
        <v>22</v>
      </c>
      <c r="E208" s="17" t="s">
        <v>20</v>
      </c>
      <c r="F208" s="17" t="s">
        <v>356</v>
      </c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64">
        <v>0</v>
      </c>
      <c r="W208" s="83">
        <f t="shared" si="9"/>
        <v>0</v>
      </c>
      <c r="X208" s="84">
        <f t="shared" si="10"/>
        <v>0</v>
      </c>
      <c r="Y208" s="85">
        <f t="shared" si="11"/>
        <v>0</v>
      </c>
    </row>
    <row r="209" spans="1:25" x14ac:dyDescent="0.3">
      <c r="A209" s="18">
        <v>207</v>
      </c>
      <c r="B209" s="17" t="s">
        <v>358</v>
      </c>
      <c r="C209" s="18">
        <v>1966</v>
      </c>
      <c r="D209" s="18" t="s">
        <v>22</v>
      </c>
      <c r="E209" s="17" t="s">
        <v>20</v>
      </c>
      <c r="F209" s="17" t="s">
        <v>359</v>
      </c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64">
        <v>0</v>
      </c>
      <c r="W209" s="83">
        <f t="shared" si="9"/>
        <v>0</v>
      </c>
      <c r="X209" s="84">
        <f t="shared" si="10"/>
        <v>0</v>
      </c>
      <c r="Y209" s="85">
        <f t="shared" si="11"/>
        <v>0</v>
      </c>
    </row>
    <row r="210" spans="1:25" x14ac:dyDescent="0.3">
      <c r="A210" s="18">
        <v>208</v>
      </c>
      <c r="B210" s="17" t="s">
        <v>362</v>
      </c>
      <c r="C210" s="18">
        <v>2004</v>
      </c>
      <c r="D210" s="18" t="s">
        <v>30</v>
      </c>
      <c r="E210" s="17" t="s">
        <v>35</v>
      </c>
      <c r="F210" s="17" t="s">
        <v>157</v>
      </c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64">
        <v>0</v>
      </c>
      <c r="W210" s="83">
        <f t="shared" si="9"/>
        <v>0</v>
      </c>
      <c r="X210" s="84">
        <f t="shared" si="10"/>
        <v>0</v>
      </c>
      <c r="Y210" s="85">
        <f t="shared" si="11"/>
        <v>0</v>
      </c>
    </row>
    <row r="211" spans="1:25" x14ac:dyDescent="0.3">
      <c r="A211" s="18">
        <v>209</v>
      </c>
      <c r="B211" s="17" t="s">
        <v>382</v>
      </c>
      <c r="C211" s="18">
        <v>2009</v>
      </c>
      <c r="D211" s="18" t="s">
        <v>28</v>
      </c>
      <c r="E211" s="17" t="s">
        <v>20</v>
      </c>
      <c r="F211" s="17" t="s">
        <v>25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64">
        <v>0</v>
      </c>
      <c r="W211" s="83">
        <f t="shared" si="9"/>
        <v>0</v>
      </c>
      <c r="X211" s="84">
        <f t="shared" si="10"/>
        <v>0</v>
      </c>
      <c r="Y211" s="85">
        <f t="shared" si="11"/>
        <v>0</v>
      </c>
    </row>
    <row r="212" spans="1:25" x14ac:dyDescent="0.3">
      <c r="A212" s="18">
        <v>210</v>
      </c>
      <c r="B212" s="17" t="s">
        <v>383</v>
      </c>
      <c r="C212" s="18">
        <v>2009</v>
      </c>
      <c r="D212" s="18" t="s">
        <v>19</v>
      </c>
      <c r="E212" s="17" t="s">
        <v>20</v>
      </c>
      <c r="F212" s="17" t="s">
        <v>25</v>
      </c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64">
        <v>0</v>
      </c>
      <c r="W212" s="83">
        <f t="shared" si="9"/>
        <v>0</v>
      </c>
      <c r="X212" s="84">
        <f t="shared" si="10"/>
        <v>0</v>
      </c>
      <c r="Y212" s="85">
        <f t="shared" si="11"/>
        <v>0</v>
      </c>
    </row>
    <row r="213" spans="1:25" x14ac:dyDescent="0.3">
      <c r="A213" s="18">
        <v>211</v>
      </c>
      <c r="B213" s="17" t="s">
        <v>384</v>
      </c>
      <c r="C213" s="18">
        <v>2010</v>
      </c>
      <c r="D213" s="18" t="s">
        <v>19</v>
      </c>
      <c r="E213" s="17" t="s">
        <v>20</v>
      </c>
      <c r="F213" s="17" t="s">
        <v>21</v>
      </c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64">
        <v>0</v>
      </c>
      <c r="W213" s="83">
        <f t="shared" si="9"/>
        <v>0</v>
      </c>
      <c r="X213" s="84">
        <f t="shared" si="10"/>
        <v>0</v>
      </c>
      <c r="Y213" s="85">
        <f t="shared" si="11"/>
        <v>0</v>
      </c>
    </row>
    <row r="214" spans="1:25" x14ac:dyDescent="0.3">
      <c r="A214" s="18">
        <v>212</v>
      </c>
      <c r="B214" s="17" t="s">
        <v>385</v>
      </c>
      <c r="C214" s="18">
        <v>2010</v>
      </c>
      <c r="D214" s="18" t="s">
        <v>19</v>
      </c>
      <c r="E214" s="17" t="s">
        <v>20</v>
      </c>
      <c r="F214" s="17" t="s">
        <v>21</v>
      </c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64">
        <v>0</v>
      </c>
      <c r="W214" s="83">
        <f t="shared" si="9"/>
        <v>0</v>
      </c>
      <c r="X214" s="84">
        <f t="shared" si="10"/>
        <v>0</v>
      </c>
      <c r="Y214" s="85">
        <f t="shared" si="11"/>
        <v>0</v>
      </c>
    </row>
    <row r="215" spans="1:25" x14ac:dyDescent="0.3">
      <c r="A215" s="18">
        <v>213</v>
      </c>
      <c r="B215" s="17" t="s">
        <v>386</v>
      </c>
      <c r="C215" s="18">
        <v>2010</v>
      </c>
      <c r="D215" s="18" t="s">
        <v>19</v>
      </c>
      <c r="E215" s="17" t="s">
        <v>20</v>
      </c>
      <c r="F215" s="17" t="s">
        <v>21</v>
      </c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64">
        <v>0</v>
      </c>
      <c r="W215" s="83">
        <f t="shared" si="9"/>
        <v>0</v>
      </c>
      <c r="X215" s="84">
        <f t="shared" si="10"/>
        <v>0</v>
      </c>
      <c r="Y215" s="85">
        <f t="shared" si="11"/>
        <v>0</v>
      </c>
    </row>
    <row r="216" spans="1:25" x14ac:dyDescent="0.3">
      <c r="A216" s="18">
        <v>214</v>
      </c>
      <c r="B216" s="17" t="s">
        <v>387</v>
      </c>
      <c r="C216" s="18">
        <v>2011</v>
      </c>
      <c r="D216" s="18" t="s">
        <v>19</v>
      </c>
      <c r="E216" s="17" t="s">
        <v>20</v>
      </c>
      <c r="F216" s="17" t="s">
        <v>248</v>
      </c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64">
        <v>0</v>
      </c>
      <c r="W216" s="83">
        <f t="shared" si="9"/>
        <v>0</v>
      </c>
      <c r="X216" s="84">
        <f t="shared" si="10"/>
        <v>0</v>
      </c>
      <c r="Y216" s="85">
        <f t="shared" si="11"/>
        <v>0</v>
      </c>
    </row>
    <row r="217" spans="1:25" x14ac:dyDescent="0.3">
      <c r="A217" s="18">
        <v>215</v>
      </c>
      <c r="B217" s="17" t="s">
        <v>390</v>
      </c>
      <c r="C217" s="18">
        <v>2005</v>
      </c>
      <c r="D217" s="18" t="s">
        <v>28</v>
      </c>
      <c r="E217" s="17" t="s">
        <v>35</v>
      </c>
      <c r="F217" s="17" t="s">
        <v>328</v>
      </c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64">
        <v>0</v>
      </c>
      <c r="W217" s="83">
        <f t="shared" si="9"/>
        <v>0</v>
      </c>
      <c r="X217" s="84">
        <f t="shared" si="10"/>
        <v>0</v>
      </c>
      <c r="Y217" s="85">
        <f t="shared" si="11"/>
        <v>0</v>
      </c>
    </row>
    <row r="218" spans="1:25" x14ac:dyDescent="0.3">
      <c r="A218" s="18">
        <v>216</v>
      </c>
      <c r="B218" s="21" t="s">
        <v>393</v>
      </c>
      <c r="C218" s="18">
        <v>1990</v>
      </c>
      <c r="D218" s="18" t="s">
        <v>19</v>
      </c>
      <c r="E218" s="17" t="s">
        <v>20</v>
      </c>
      <c r="F218" s="17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64">
        <v>0</v>
      </c>
      <c r="W218" s="83">
        <f t="shared" si="9"/>
        <v>0</v>
      </c>
      <c r="X218" s="84">
        <f t="shared" si="10"/>
        <v>0</v>
      </c>
      <c r="Y218" s="85">
        <f t="shared" si="11"/>
        <v>0</v>
      </c>
    </row>
    <row r="219" spans="1:25" x14ac:dyDescent="0.3">
      <c r="A219" s="18">
        <v>217</v>
      </c>
      <c r="B219" s="17" t="s">
        <v>396</v>
      </c>
      <c r="C219" s="18">
        <v>2002</v>
      </c>
      <c r="D219" s="18" t="s">
        <v>19</v>
      </c>
      <c r="E219" s="17" t="s">
        <v>20</v>
      </c>
      <c r="F219" s="17" t="s">
        <v>21</v>
      </c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64">
        <v>0</v>
      </c>
      <c r="W219" s="83">
        <f t="shared" si="9"/>
        <v>0</v>
      </c>
      <c r="X219" s="84">
        <f t="shared" si="10"/>
        <v>0</v>
      </c>
      <c r="Y219" s="85">
        <f t="shared" si="11"/>
        <v>0</v>
      </c>
    </row>
    <row r="220" spans="1:25" x14ac:dyDescent="0.3">
      <c r="A220" s="18">
        <v>218</v>
      </c>
      <c r="B220" s="17" t="s">
        <v>397</v>
      </c>
      <c r="C220" s="18">
        <v>1997</v>
      </c>
      <c r="D220" s="18" t="s">
        <v>19</v>
      </c>
      <c r="E220" s="17" t="s">
        <v>20</v>
      </c>
      <c r="F220" s="17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64">
        <v>0</v>
      </c>
      <c r="W220" s="83">
        <f t="shared" si="9"/>
        <v>0</v>
      </c>
      <c r="X220" s="84">
        <f t="shared" si="10"/>
        <v>0</v>
      </c>
      <c r="Y220" s="85">
        <f t="shared" si="11"/>
        <v>0</v>
      </c>
    </row>
    <row r="221" spans="1:25" x14ac:dyDescent="0.3">
      <c r="A221" s="18">
        <v>219</v>
      </c>
      <c r="B221" s="17" t="s">
        <v>416</v>
      </c>
      <c r="C221" s="18">
        <v>2010</v>
      </c>
      <c r="D221" s="18" t="s">
        <v>19</v>
      </c>
      <c r="E221" s="17" t="s">
        <v>20</v>
      </c>
      <c r="F221" s="17" t="s">
        <v>21</v>
      </c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64">
        <v>0</v>
      </c>
      <c r="W221" s="83">
        <f t="shared" si="9"/>
        <v>0</v>
      </c>
      <c r="X221" s="84">
        <f t="shared" si="10"/>
        <v>0</v>
      </c>
      <c r="Y221" s="85">
        <f t="shared" si="11"/>
        <v>0</v>
      </c>
    </row>
    <row r="222" spans="1:25" x14ac:dyDescent="0.3">
      <c r="A222" s="18">
        <v>220</v>
      </c>
      <c r="B222" s="17" t="s">
        <v>417</v>
      </c>
      <c r="C222" s="18">
        <v>2010</v>
      </c>
      <c r="D222" s="18" t="s">
        <v>19</v>
      </c>
      <c r="E222" s="17" t="s">
        <v>20</v>
      </c>
      <c r="F222" s="17" t="s">
        <v>21</v>
      </c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64">
        <v>0</v>
      </c>
      <c r="W222" s="83">
        <f t="shared" si="9"/>
        <v>0</v>
      </c>
      <c r="X222" s="84">
        <f t="shared" si="10"/>
        <v>0</v>
      </c>
      <c r="Y222" s="85">
        <f t="shared" si="11"/>
        <v>0</v>
      </c>
    </row>
    <row r="223" spans="1:25" x14ac:dyDescent="0.3">
      <c r="A223" s="18">
        <v>221</v>
      </c>
      <c r="B223" s="17" t="s">
        <v>418</v>
      </c>
      <c r="C223" s="18">
        <v>2010</v>
      </c>
      <c r="D223" s="18" t="s">
        <v>19</v>
      </c>
      <c r="E223" s="17" t="s">
        <v>20</v>
      </c>
      <c r="F223" s="17" t="s">
        <v>247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64">
        <v>0</v>
      </c>
      <c r="W223" s="83">
        <f t="shared" si="9"/>
        <v>0</v>
      </c>
      <c r="X223" s="84">
        <f t="shared" si="10"/>
        <v>0</v>
      </c>
      <c r="Y223" s="85">
        <f t="shared" si="11"/>
        <v>0</v>
      </c>
    </row>
    <row r="224" spans="1:25" x14ac:dyDescent="0.3">
      <c r="A224" s="18">
        <v>222</v>
      </c>
      <c r="B224" s="17" t="s">
        <v>419</v>
      </c>
      <c r="C224" s="18">
        <v>2006</v>
      </c>
      <c r="D224" s="18" t="s">
        <v>30</v>
      </c>
      <c r="E224" s="17" t="s">
        <v>20</v>
      </c>
      <c r="F224" s="17" t="s">
        <v>109</v>
      </c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64">
        <v>0</v>
      </c>
      <c r="W224" s="83">
        <f t="shared" si="9"/>
        <v>0</v>
      </c>
      <c r="X224" s="84">
        <f t="shared" si="10"/>
        <v>0</v>
      </c>
      <c r="Y224" s="85">
        <f t="shared" si="11"/>
        <v>0</v>
      </c>
    </row>
    <row r="225" spans="1:25" x14ac:dyDescent="0.3">
      <c r="A225" s="18">
        <v>223</v>
      </c>
      <c r="B225" s="17" t="s">
        <v>423</v>
      </c>
      <c r="C225" s="18">
        <v>2002</v>
      </c>
      <c r="D225" s="18">
        <v>3</v>
      </c>
      <c r="E225" s="17" t="s">
        <v>20</v>
      </c>
      <c r="F225" s="17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64">
        <v>0</v>
      </c>
      <c r="W225" s="83">
        <f t="shared" si="9"/>
        <v>0</v>
      </c>
      <c r="X225" s="84">
        <f t="shared" si="10"/>
        <v>0</v>
      </c>
      <c r="Y225" s="85">
        <f t="shared" si="11"/>
        <v>0</v>
      </c>
    </row>
    <row r="226" spans="1:25" x14ac:dyDescent="0.3">
      <c r="A226" s="18">
        <v>224</v>
      </c>
      <c r="B226" s="17" t="s">
        <v>455</v>
      </c>
      <c r="C226" s="18">
        <v>2007</v>
      </c>
      <c r="D226" s="18" t="s">
        <v>19</v>
      </c>
      <c r="E226" s="17" t="s">
        <v>35</v>
      </c>
      <c r="F226" s="17" t="s">
        <v>157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64">
        <v>0</v>
      </c>
      <c r="W226" s="83">
        <f t="shared" si="9"/>
        <v>0</v>
      </c>
      <c r="X226" s="84">
        <f t="shared" si="10"/>
        <v>0</v>
      </c>
      <c r="Y226" s="85">
        <f t="shared" si="11"/>
        <v>0</v>
      </c>
    </row>
    <row r="227" spans="1:25" x14ac:dyDescent="0.3">
      <c r="A227" s="18">
        <v>225</v>
      </c>
      <c r="B227" s="17" t="s">
        <v>456</v>
      </c>
      <c r="C227" s="18">
        <v>2007</v>
      </c>
      <c r="D227" s="18" t="s">
        <v>19</v>
      </c>
      <c r="E227" s="17" t="s">
        <v>35</v>
      </c>
      <c r="F227" s="17" t="s">
        <v>157</v>
      </c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64">
        <v>0</v>
      </c>
      <c r="W227" s="83">
        <f t="shared" si="9"/>
        <v>0</v>
      </c>
      <c r="X227" s="84">
        <f t="shared" si="10"/>
        <v>0</v>
      </c>
      <c r="Y227" s="85">
        <f t="shared" si="11"/>
        <v>0</v>
      </c>
    </row>
    <row r="228" spans="1:25" x14ac:dyDescent="0.3">
      <c r="A228" s="18">
        <v>226</v>
      </c>
      <c r="B228" s="17" t="s">
        <v>460</v>
      </c>
      <c r="C228" s="18">
        <v>2007</v>
      </c>
      <c r="D228" s="18" t="s">
        <v>28</v>
      </c>
      <c r="E228" s="17" t="s">
        <v>20</v>
      </c>
      <c r="F228" s="17" t="s">
        <v>21</v>
      </c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64">
        <v>0</v>
      </c>
      <c r="W228" s="83">
        <f t="shared" si="9"/>
        <v>0</v>
      </c>
      <c r="X228" s="84">
        <f t="shared" si="10"/>
        <v>0</v>
      </c>
      <c r="Y228" s="85">
        <f t="shared" si="11"/>
        <v>0</v>
      </c>
    </row>
    <row r="229" spans="1:25" x14ac:dyDescent="0.3">
      <c r="A229" s="18">
        <v>227</v>
      </c>
      <c r="B229" s="17" t="s">
        <v>465</v>
      </c>
      <c r="C229" s="18">
        <v>1960</v>
      </c>
      <c r="D229" s="18" t="s">
        <v>22</v>
      </c>
      <c r="E229" s="17" t="s">
        <v>20</v>
      </c>
      <c r="F229" s="17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64">
        <v>0</v>
      </c>
      <c r="W229" s="83">
        <f t="shared" si="9"/>
        <v>0</v>
      </c>
      <c r="X229" s="84">
        <f t="shared" si="10"/>
        <v>0</v>
      </c>
      <c r="Y229" s="85">
        <f t="shared" si="11"/>
        <v>0</v>
      </c>
    </row>
    <row r="230" spans="1:25" x14ac:dyDescent="0.3">
      <c r="A230" s="18">
        <v>228</v>
      </c>
      <c r="B230" s="17" t="s">
        <v>466</v>
      </c>
      <c r="C230" s="18">
        <v>1971</v>
      </c>
      <c r="D230" s="18" t="s">
        <v>38</v>
      </c>
      <c r="E230" s="17" t="s">
        <v>35</v>
      </c>
      <c r="F230" s="17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64">
        <v>0</v>
      </c>
      <c r="W230" s="83">
        <f t="shared" si="9"/>
        <v>0</v>
      </c>
      <c r="X230" s="84">
        <f t="shared" si="10"/>
        <v>0</v>
      </c>
      <c r="Y230" s="85">
        <f t="shared" si="11"/>
        <v>0</v>
      </c>
    </row>
    <row r="231" spans="1:25" x14ac:dyDescent="0.3">
      <c r="A231" s="18">
        <v>229</v>
      </c>
      <c r="B231" s="17" t="s">
        <v>467</v>
      </c>
      <c r="C231" s="18">
        <v>1997</v>
      </c>
      <c r="D231" s="18">
        <v>1</v>
      </c>
      <c r="E231" s="17" t="s">
        <v>20</v>
      </c>
      <c r="F231" s="17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64">
        <v>0</v>
      </c>
      <c r="W231" s="83">
        <f t="shared" si="9"/>
        <v>0</v>
      </c>
      <c r="X231" s="84">
        <f t="shared" si="10"/>
        <v>0</v>
      </c>
      <c r="Y231" s="85">
        <f t="shared" si="11"/>
        <v>0</v>
      </c>
    </row>
    <row r="232" spans="1:25" x14ac:dyDescent="0.3">
      <c r="A232" s="18">
        <v>230</v>
      </c>
      <c r="B232" s="17" t="s">
        <v>468</v>
      </c>
      <c r="C232" s="18">
        <v>1992</v>
      </c>
      <c r="D232" s="18">
        <v>2</v>
      </c>
      <c r="E232" s="17" t="s">
        <v>20</v>
      </c>
      <c r="F232" s="17" t="s">
        <v>356</v>
      </c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64">
        <v>0</v>
      </c>
      <c r="W232" s="83">
        <f t="shared" si="9"/>
        <v>0</v>
      </c>
      <c r="X232" s="84">
        <f t="shared" si="10"/>
        <v>0</v>
      </c>
      <c r="Y232" s="85">
        <f t="shared" si="11"/>
        <v>0</v>
      </c>
    </row>
    <row r="233" spans="1:25" x14ac:dyDescent="0.3">
      <c r="A233" s="18">
        <v>231</v>
      </c>
      <c r="B233" s="17" t="s">
        <v>495</v>
      </c>
      <c r="C233" s="18">
        <v>2013</v>
      </c>
      <c r="D233" s="18" t="s">
        <v>19</v>
      </c>
      <c r="E233" s="17" t="s">
        <v>20</v>
      </c>
      <c r="F233" s="17" t="s">
        <v>476</v>
      </c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64">
        <v>0</v>
      </c>
      <c r="W233" s="83">
        <f t="shared" si="9"/>
        <v>0</v>
      </c>
      <c r="X233" s="84">
        <f t="shared" si="10"/>
        <v>0</v>
      </c>
      <c r="Y233" s="85">
        <f t="shared" si="11"/>
        <v>0</v>
      </c>
    </row>
    <row r="234" spans="1:25" x14ac:dyDescent="0.3">
      <c r="A234" s="18">
        <v>232</v>
      </c>
      <c r="B234" s="17" t="s">
        <v>496</v>
      </c>
      <c r="C234" s="18">
        <v>2012</v>
      </c>
      <c r="D234" s="18" t="s">
        <v>19</v>
      </c>
      <c r="E234" s="17" t="s">
        <v>20</v>
      </c>
      <c r="F234" s="17" t="s">
        <v>474</v>
      </c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64">
        <v>0</v>
      </c>
      <c r="W234" s="83">
        <f t="shared" si="9"/>
        <v>0</v>
      </c>
      <c r="X234" s="84">
        <f t="shared" si="10"/>
        <v>0</v>
      </c>
      <c r="Y234" s="85">
        <f t="shared" si="11"/>
        <v>0</v>
      </c>
    </row>
    <row r="235" spans="1:25" x14ac:dyDescent="0.3">
      <c r="A235" s="18">
        <v>233</v>
      </c>
      <c r="B235" s="17" t="s">
        <v>497</v>
      </c>
      <c r="C235" s="18">
        <v>2012</v>
      </c>
      <c r="D235" s="18" t="s">
        <v>19</v>
      </c>
      <c r="E235" s="17" t="s">
        <v>20</v>
      </c>
      <c r="F235" s="17" t="s">
        <v>476</v>
      </c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64">
        <v>0</v>
      </c>
      <c r="W235" s="83">
        <f t="shared" si="9"/>
        <v>0</v>
      </c>
      <c r="X235" s="84">
        <f t="shared" si="10"/>
        <v>0</v>
      </c>
      <c r="Y235" s="85">
        <f t="shared" si="11"/>
        <v>0</v>
      </c>
    </row>
    <row r="236" spans="1:25" x14ac:dyDescent="0.3">
      <c r="A236" s="18">
        <v>234</v>
      </c>
      <c r="B236" s="17" t="s">
        <v>501</v>
      </c>
      <c r="C236" s="18">
        <v>2012</v>
      </c>
      <c r="D236" s="18" t="s">
        <v>19</v>
      </c>
      <c r="E236" s="17" t="s">
        <v>20</v>
      </c>
      <c r="F236" s="17" t="s">
        <v>474</v>
      </c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64">
        <v>0</v>
      </c>
      <c r="W236" s="83">
        <f t="shared" si="9"/>
        <v>0</v>
      </c>
      <c r="X236" s="84">
        <f t="shared" si="10"/>
        <v>0</v>
      </c>
      <c r="Y236" s="85">
        <f t="shared" si="11"/>
        <v>0</v>
      </c>
    </row>
    <row r="237" spans="1:25" x14ac:dyDescent="0.3">
      <c r="A237" s="18">
        <v>235</v>
      </c>
      <c r="B237" s="17" t="s">
        <v>502</v>
      </c>
      <c r="C237" s="18">
        <v>2013</v>
      </c>
      <c r="D237" s="18" t="s">
        <v>19</v>
      </c>
      <c r="E237" s="17" t="s">
        <v>20</v>
      </c>
      <c r="F237" s="17" t="s">
        <v>482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64">
        <v>0</v>
      </c>
      <c r="W237" s="83">
        <f t="shared" si="9"/>
        <v>0</v>
      </c>
      <c r="X237" s="84">
        <f t="shared" si="10"/>
        <v>0</v>
      </c>
      <c r="Y237" s="85">
        <f t="shared" si="11"/>
        <v>0</v>
      </c>
    </row>
    <row r="238" spans="1:25" x14ac:dyDescent="0.3">
      <c r="A238" s="18">
        <v>236</v>
      </c>
      <c r="B238" s="17" t="s">
        <v>505</v>
      </c>
      <c r="C238" s="18">
        <v>2013</v>
      </c>
      <c r="D238" s="18" t="s">
        <v>19</v>
      </c>
      <c r="E238" s="17" t="s">
        <v>20</v>
      </c>
      <c r="F238" s="17" t="s">
        <v>474</v>
      </c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64">
        <v>0</v>
      </c>
      <c r="W238" s="83">
        <f t="shared" si="9"/>
        <v>0</v>
      </c>
      <c r="X238" s="84">
        <f t="shared" si="10"/>
        <v>0</v>
      </c>
      <c r="Y238" s="85">
        <f t="shared" si="11"/>
        <v>0</v>
      </c>
    </row>
    <row r="239" spans="1:25" x14ac:dyDescent="0.3">
      <c r="A239" s="18">
        <v>237</v>
      </c>
      <c r="B239" s="17" t="s">
        <v>507</v>
      </c>
      <c r="C239" s="18">
        <v>2011</v>
      </c>
      <c r="D239" s="18" t="s">
        <v>19</v>
      </c>
      <c r="E239" s="17" t="s">
        <v>20</v>
      </c>
      <c r="F239" s="17" t="s">
        <v>247</v>
      </c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64">
        <v>0</v>
      </c>
      <c r="W239" s="83">
        <f t="shared" si="9"/>
        <v>0</v>
      </c>
      <c r="X239" s="84">
        <f t="shared" si="10"/>
        <v>0</v>
      </c>
      <c r="Y239" s="85">
        <f t="shared" si="11"/>
        <v>0</v>
      </c>
    </row>
    <row r="240" spans="1:25" x14ac:dyDescent="0.3">
      <c r="A240" s="18">
        <v>238</v>
      </c>
      <c r="B240" s="17" t="s">
        <v>508</v>
      </c>
      <c r="C240" s="18">
        <v>2012</v>
      </c>
      <c r="D240" s="18" t="s">
        <v>19</v>
      </c>
      <c r="E240" s="17" t="s">
        <v>20</v>
      </c>
      <c r="F240" s="17" t="s">
        <v>474</v>
      </c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64">
        <v>0</v>
      </c>
      <c r="W240" s="83">
        <f t="shared" si="9"/>
        <v>0</v>
      </c>
      <c r="X240" s="84">
        <f t="shared" si="10"/>
        <v>0</v>
      </c>
      <c r="Y240" s="85">
        <f t="shared" si="11"/>
        <v>0</v>
      </c>
    </row>
    <row r="241" spans="1:25" x14ac:dyDescent="0.3">
      <c r="A241" s="18">
        <v>239</v>
      </c>
      <c r="B241" s="17" t="s">
        <v>511</v>
      </c>
      <c r="C241" s="18">
        <v>2009</v>
      </c>
      <c r="D241" s="18" t="s">
        <v>19</v>
      </c>
      <c r="E241" s="17" t="s">
        <v>20</v>
      </c>
      <c r="F241" s="17" t="s">
        <v>476</v>
      </c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64">
        <v>0</v>
      </c>
      <c r="W241" s="83">
        <f t="shared" si="9"/>
        <v>0</v>
      </c>
      <c r="X241" s="84">
        <f t="shared" si="10"/>
        <v>0</v>
      </c>
      <c r="Y241" s="85">
        <f t="shared" si="11"/>
        <v>0</v>
      </c>
    </row>
    <row r="242" spans="1:25" x14ac:dyDescent="0.3">
      <c r="A242" s="18">
        <v>240</v>
      </c>
      <c r="B242" s="17" t="s">
        <v>513</v>
      </c>
      <c r="C242" s="18">
        <v>2010</v>
      </c>
      <c r="D242" s="18" t="s">
        <v>19</v>
      </c>
      <c r="E242" s="17" t="s">
        <v>20</v>
      </c>
      <c r="F242" s="17" t="s">
        <v>247</v>
      </c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64">
        <v>0</v>
      </c>
      <c r="W242" s="83">
        <f t="shared" si="9"/>
        <v>0</v>
      </c>
      <c r="X242" s="84">
        <f t="shared" si="10"/>
        <v>0</v>
      </c>
      <c r="Y242" s="85">
        <f t="shared" si="11"/>
        <v>0</v>
      </c>
    </row>
    <row r="243" spans="1:25" x14ac:dyDescent="0.3">
      <c r="A243" s="18">
        <v>241</v>
      </c>
      <c r="B243" s="17" t="s">
        <v>516</v>
      </c>
      <c r="C243" s="18">
        <v>2009</v>
      </c>
      <c r="D243" s="18" t="s">
        <v>19</v>
      </c>
      <c r="E243" s="17" t="s">
        <v>20</v>
      </c>
      <c r="F243" s="17" t="s">
        <v>517</v>
      </c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64">
        <v>0</v>
      </c>
      <c r="W243" s="83">
        <f t="shared" si="9"/>
        <v>0</v>
      </c>
      <c r="X243" s="84">
        <f t="shared" si="10"/>
        <v>0</v>
      </c>
      <c r="Y243" s="85">
        <f t="shared" si="11"/>
        <v>0</v>
      </c>
    </row>
    <row r="244" spans="1:25" x14ac:dyDescent="0.3">
      <c r="A244" s="18">
        <v>242</v>
      </c>
      <c r="B244" s="17" t="s">
        <v>522</v>
      </c>
      <c r="C244" s="18">
        <v>2008</v>
      </c>
      <c r="D244" s="18" t="s">
        <v>19</v>
      </c>
      <c r="E244" s="17" t="s">
        <v>20</v>
      </c>
      <c r="F244" s="17" t="s">
        <v>523</v>
      </c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64">
        <v>0</v>
      </c>
      <c r="W244" s="83">
        <f t="shared" si="9"/>
        <v>0</v>
      </c>
      <c r="X244" s="84">
        <f t="shared" si="10"/>
        <v>0</v>
      </c>
      <c r="Y244" s="85">
        <f t="shared" si="11"/>
        <v>0</v>
      </c>
    </row>
    <row r="245" spans="1:25" x14ac:dyDescent="0.3">
      <c r="A245" s="18">
        <v>243</v>
      </c>
      <c r="B245" s="17" t="s">
        <v>541</v>
      </c>
      <c r="C245" s="18">
        <v>2012</v>
      </c>
      <c r="D245" s="18" t="s">
        <v>115</v>
      </c>
      <c r="E245" s="17" t="s">
        <v>20</v>
      </c>
      <c r="F245" s="17" t="s">
        <v>109</v>
      </c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64">
        <v>0</v>
      </c>
      <c r="W245" s="83">
        <f t="shared" si="9"/>
        <v>0</v>
      </c>
      <c r="X245" s="84">
        <f t="shared" si="10"/>
        <v>0</v>
      </c>
      <c r="Y245" s="85">
        <f t="shared" si="11"/>
        <v>0</v>
      </c>
    </row>
    <row r="246" spans="1:25" x14ac:dyDescent="0.3">
      <c r="A246" s="18">
        <v>244</v>
      </c>
      <c r="B246" s="17" t="s">
        <v>542</v>
      </c>
      <c r="C246" s="18">
        <v>2013</v>
      </c>
      <c r="D246" s="18" t="s">
        <v>115</v>
      </c>
      <c r="E246" s="17" t="s">
        <v>20</v>
      </c>
      <c r="F246" s="17" t="s">
        <v>109</v>
      </c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64">
        <v>0</v>
      </c>
      <c r="W246" s="83">
        <f t="shared" si="9"/>
        <v>0</v>
      </c>
      <c r="X246" s="84">
        <f t="shared" si="10"/>
        <v>0</v>
      </c>
      <c r="Y246" s="85">
        <f t="shared" si="11"/>
        <v>0</v>
      </c>
    </row>
    <row r="247" spans="1:25" x14ac:dyDescent="0.3">
      <c r="A247" s="18">
        <v>245</v>
      </c>
      <c r="B247" s="17" t="s">
        <v>543</v>
      </c>
      <c r="C247" s="18">
        <v>2012</v>
      </c>
      <c r="D247" s="18" t="s">
        <v>115</v>
      </c>
      <c r="E247" s="17" t="s">
        <v>20</v>
      </c>
      <c r="F247" s="17" t="s">
        <v>109</v>
      </c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64">
        <v>0</v>
      </c>
      <c r="W247" s="83">
        <f t="shared" si="9"/>
        <v>0</v>
      </c>
      <c r="X247" s="84">
        <f t="shared" si="10"/>
        <v>0</v>
      </c>
      <c r="Y247" s="85">
        <f t="shared" si="11"/>
        <v>0</v>
      </c>
    </row>
    <row r="248" spans="1:25" x14ac:dyDescent="0.3">
      <c r="A248" s="18">
        <v>246</v>
      </c>
      <c r="B248" s="17" t="s">
        <v>544</v>
      </c>
      <c r="C248" s="18">
        <v>2012</v>
      </c>
      <c r="D248" s="18" t="s">
        <v>115</v>
      </c>
      <c r="E248" s="17" t="s">
        <v>20</v>
      </c>
      <c r="F248" s="17" t="s">
        <v>109</v>
      </c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64">
        <v>0</v>
      </c>
      <c r="W248" s="83">
        <f t="shared" si="9"/>
        <v>0</v>
      </c>
      <c r="X248" s="84">
        <f t="shared" si="10"/>
        <v>0</v>
      </c>
      <c r="Y248" s="85">
        <f t="shared" si="11"/>
        <v>0</v>
      </c>
    </row>
    <row r="249" spans="1:25" x14ac:dyDescent="0.3">
      <c r="A249" s="18">
        <v>247</v>
      </c>
      <c r="B249" s="17" t="s">
        <v>545</v>
      </c>
      <c r="C249" s="18">
        <v>2012</v>
      </c>
      <c r="D249" s="18" t="s">
        <v>115</v>
      </c>
      <c r="E249" s="17" t="s">
        <v>20</v>
      </c>
      <c r="F249" s="17" t="s">
        <v>109</v>
      </c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64">
        <v>0</v>
      </c>
      <c r="W249" s="83">
        <f t="shared" si="9"/>
        <v>0</v>
      </c>
      <c r="X249" s="84">
        <f t="shared" si="10"/>
        <v>0</v>
      </c>
      <c r="Y249" s="85">
        <f t="shared" si="11"/>
        <v>0</v>
      </c>
    </row>
    <row r="250" spans="1:25" x14ac:dyDescent="0.3">
      <c r="A250" s="18">
        <v>248</v>
      </c>
      <c r="B250" s="17" t="s">
        <v>546</v>
      </c>
      <c r="C250" s="18">
        <v>2012</v>
      </c>
      <c r="D250" s="18" t="s">
        <v>19</v>
      </c>
      <c r="E250" s="17" t="s">
        <v>20</v>
      </c>
      <c r="F250" s="17" t="s">
        <v>547</v>
      </c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64">
        <v>0</v>
      </c>
      <c r="W250" s="83">
        <f t="shared" si="9"/>
        <v>0</v>
      </c>
      <c r="X250" s="84">
        <f t="shared" si="10"/>
        <v>0</v>
      </c>
      <c r="Y250" s="85">
        <f t="shared" si="11"/>
        <v>0</v>
      </c>
    </row>
    <row r="251" spans="1:25" x14ac:dyDescent="0.3">
      <c r="A251" s="18">
        <v>249</v>
      </c>
      <c r="B251" s="17" t="s">
        <v>548</v>
      </c>
      <c r="C251" s="18">
        <v>2013</v>
      </c>
      <c r="D251" s="18" t="s">
        <v>19</v>
      </c>
      <c r="E251" s="17" t="s">
        <v>20</v>
      </c>
      <c r="F251" s="17" t="s">
        <v>540</v>
      </c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64">
        <v>0</v>
      </c>
      <c r="W251" s="83">
        <f t="shared" si="9"/>
        <v>0</v>
      </c>
      <c r="X251" s="84">
        <f t="shared" si="10"/>
        <v>0</v>
      </c>
      <c r="Y251" s="85">
        <f t="shared" si="11"/>
        <v>0</v>
      </c>
    </row>
    <row r="252" spans="1:25" x14ac:dyDescent="0.3">
      <c r="A252" s="18">
        <v>250</v>
      </c>
      <c r="B252" s="17" t="s">
        <v>551</v>
      </c>
      <c r="C252" s="18">
        <v>2014</v>
      </c>
      <c r="D252" s="18" t="s">
        <v>28</v>
      </c>
      <c r="E252" s="17" t="s">
        <v>20</v>
      </c>
      <c r="F252" s="17" t="s">
        <v>109</v>
      </c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64">
        <v>0</v>
      </c>
      <c r="W252" s="83">
        <f t="shared" si="9"/>
        <v>0</v>
      </c>
      <c r="X252" s="84">
        <f t="shared" si="10"/>
        <v>0</v>
      </c>
      <c r="Y252" s="85">
        <f t="shared" si="11"/>
        <v>0</v>
      </c>
    </row>
    <row r="253" spans="1:25" x14ac:dyDescent="0.3">
      <c r="A253" s="18">
        <v>251</v>
      </c>
      <c r="B253" s="17" t="s">
        <v>552</v>
      </c>
      <c r="C253" s="18">
        <v>2012</v>
      </c>
      <c r="D253" s="18" t="s">
        <v>115</v>
      </c>
      <c r="E253" s="17" t="s">
        <v>20</v>
      </c>
      <c r="F253" s="17" t="s">
        <v>109</v>
      </c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64">
        <v>0</v>
      </c>
      <c r="W253" s="83">
        <f t="shared" si="9"/>
        <v>0</v>
      </c>
      <c r="X253" s="84">
        <f t="shared" si="10"/>
        <v>0</v>
      </c>
      <c r="Y253" s="85">
        <f t="shared" si="11"/>
        <v>0</v>
      </c>
    </row>
    <row r="254" spans="1:25" x14ac:dyDescent="0.3">
      <c r="A254" s="18">
        <v>252</v>
      </c>
      <c r="B254" s="17" t="s">
        <v>558</v>
      </c>
      <c r="C254" s="18">
        <v>2011</v>
      </c>
      <c r="D254" s="18" t="s">
        <v>19</v>
      </c>
      <c r="E254" s="17" t="s">
        <v>20</v>
      </c>
      <c r="F254" s="17" t="s">
        <v>559</v>
      </c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64">
        <v>0</v>
      </c>
      <c r="W254" s="83">
        <f t="shared" si="9"/>
        <v>0</v>
      </c>
      <c r="X254" s="84">
        <f t="shared" si="10"/>
        <v>0</v>
      </c>
      <c r="Y254" s="85">
        <f t="shared" si="11"/>
        <v>0</v>
      </c>
    </row>
    <row r="255" spans="1:25" x14ac:dyDescent="0.3">
      <c r="A255" s="18">
        <v>253</v>
      </c>
      <c r="B255" s="17" t="s">
        <v>561</v>
      </c>
      <c r="C255" s="18">
        <v>2010</v>
      </c>
      <c r="D255" s="18" t="s">
        <v>19</v>
      </c>
      <c r="E255" s="17" t="s">
        <v>20</v>
      </c>
      <c r="F255" s="17" t="s">
        <v>109</v>
      </c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64">
        <v>0</v>
      </c>
      <c r="W255" s="83">
        <f t="shared" si="9"/>
        <v>0</v>
      </c>
      <c r="X255" s="84">
        <f t="shared" si="10"/>
        <v>0</v>
      </c>
      <c r="Y255" s="85">
        <f t="shared" si="11"/>
        <v>0</v>
      </c>
    </row>
    <row r="256" spans="1:25" x14ac:dyDescent="0.3">
      <c r="A256" s="18">
        <v>254</v>
      </c>
      <c r="B256" s="17" t="s">
        <v>562</v>
      </c>
      <c r="C256" s="18">
        <v>2010</v>
      </c>
      <c r="D256" s="18" t="s">
        <v>19</v>
      </c>
      <c r="E256" s="17" t="s">
        <v>20</v>
      </c>
      <c r="F256" s="17" t="s">
        <v>109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64">
        <v>0</v>
      </c>
      <c r="W256" s="83">
        <f t="shared" si="9"/>
        <v>0</v>
      </c>
      <c r="X256" s="84">
        <f t="shared" si="10"/>
        <v>0</v>
      </c>
      <c r="Y256" s="85">
        <f t="shared" si="11"/>
        <v>0</v>
      </c>
    </row>
    <row r="257" spans="1:25" x14ac:dyDescent="0.3">
      <c r="A257" s="18">
        <v>255</v>
      </c>
      <c r="B257" s="17" t="s">
        <v>563</v>
      </c>
      <c r="C257" s="18">
        <v>2011</v>
      </c>
      <c r="D257" s="18" t="s">
        <v>115</v>
      </c>
      <c r="E257" s="17" t="s">
        <v>20</v>
      </c>
      <c r="F257" s="17" t="s">
        <v>25</v>
      </c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64">
        <v>0</v>
      </c>
      <c r="W257" s="83">
        <f t="shared" si="9"/>
        <v>0</v>
      </c>
      <c r="X257" s="84">
        <f t="shared" si="10"/>
        <v>0</v>
      </c>
      <c r="Y257" s="85">
        <f t="shared" si="11"/>
        <v>0</v>
      </c>
    </row>
    <row r="258" spans="1:25" x14ac:dyDescent="0.3">
      <c r="A258" s="18">
        <v>256</v>
      </c>
      <c r="B258" s="17" t="s">
        <v>573</v>
      </c>
      <c r="C258" s="18">
        <v>1986</v>
      </c>
      <c r="D258" s="18" t="s">
        <v>22</v>
      </c>
      <c r="E258" s="17" t="s">
        <v>574</v>
      </c>
      <c r="F258" s="17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64">
        <v>0</v>
      </c>
      <c r="W258" s="83">
        <f t="shared" si="9"/>
        <v>0</v>
      </c>
      <c r="X258" s="84">
        <f t="shared" si="10"/>
        <v>0</v>
      </c>
      <c r="Y258" s="85">
        <f t="shared" si="11"/>
        <v>0</v>
      </c>
    </row>
    <row r="259" spans="1:25" x14ac:dyDescent="0.3">
      <c r="A259" s="18">
        <v>257</v>
      </c>
      <c r="B259" s="17" t="s">
        <v>575</v>
      </c>
      <c r="C259" s="18">
        <v>1990</v>
      </c>
      <c r="D259" s="18">
        <v>2</v>
      </c>
      <c r="E259" s="17" t="s">
        <v>20</v>
      </c>
      <c r="F259" s="17" t="s">
        <v>361</v>
      </c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64">
        <v>0</v>
      </c>
      <c r="W259" s="83">
        <f t="shared" ref="W259:W297" si="12">IF(COUNT(G259:U259)&gt;2,LARGE(G259:U259,1)+LARGE(G259:U259,2),SUM(G259:U259))</f>
        <v>0</v>
      </c>
      <c r="X259" s="84">
        <f t="shared" ref="X259:X310" si="13">IF(W259&gt;V259,W259,V259)</f>
        <v>0</v>
      </c>
      <c r="Y259" s="85">
        <f t="shared" ref="Y259:Y310" si="14">COUNT(G259:U259)</f>
        <v>0</v>
      </c>
    </row>
    <row r="260" spans="1:25" x14ac:dyDescent="0.3">
      <c r="A260" s="18">
        <v>258</v>
      </c>
      <c r="B260" s="17" t="s">
        <v>603</v>
      </c>
      <c r="C260" s="18">
        <v>2014</v>
      </c>
      <c r="D260" s="18" t="s">
        <v>115</v>
      </c>
      <c r="E260" s="17" t="s">
        <v>20</v>
      </c>
      <c r="F260" s="17" t="s">
        <v>580</v>
      </c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64">
        <v>0</v>
      </c>
      <c r="W260" s="83">
        <f t="shared" si="12"/>
        <v>0</v>
      </c>
      <c r="X260" s="84">
        <f t="shared" si="13"/>
        <v>0</v>
      </c>
      <c r="Y260" s="85">
        <f t="shared" si="14"/>
        <v>0</v>
      </c>
    </row>
    <row r="261" spans="1:25" x14ac:dyDescent="0.3">
      <c r="A261" s="18">
        <v>259</v>
      </c>
      <c r="B261" s="17" t="s">
        <v>704</v>
      </c>
      <c r="C261" s="18">
        <v>2014</v>
      </c>
      <c r="D261" s="18" t="s">
        <v>19</v>
      </c>
      <c r="E261" s="17" t="s">
        <v>20</v>
      </c>
      <c r="F261" s="17" t="s">
        <v>583</v>
      </c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64">
        <v>0</v>
      </c>
      <c r="W261" s="83">
        <f t="shared" si="12"/>
        <v>0</v>
      </c>
      <c r="X261" s="84">
        <f t="shared" si="13"/>
        <v>0</v>
      </c>
      <c r="Y261" s="85">
        <f t="shared" si="14"/>
        <v>0</v>
      </c>
    </row>
    <row r="262" spans="1:25" x14ac:dyDescent="0.3">
      <c r="A262" s="18">
        <v>260</v>
      </c>
      <c r="B262" s="17" t="s">
        <v>605</v>
      </c>
      <c r="C262" s="18">
        <v>2015</v>
      </c>
      <c r="D262" s="18" t="s">
        <v>19</v>
      </c>
      <c r="E262" s="17" t="s">
        <v>20</v>
      </c>
      <c r="F262" s="17" t="s">
        <v>583</v>
      </c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64">
        <v>0</v>
      </c>
      <c r="W262" s="83">
        <f t="shared" si="12"/>
        <v>0</v>
      </c>
      <c r="X262" s="84">
        <f t="shared" si="13"/>
        <v>0</v>
      </c>
      <c r="Y262" s="85">
        <f t="shared" si="14"/>
        <v>0</v>
      </c>
    </row>
    <row r="263" spans="1:25" x14ac:dyDescent="0.3">
      <c r="A263" s="18">
        <v>261</v>
      </c>
      <c r="B263" s="17" t="s">
        <v>606</v>
      </c>
      <c r="C263" s="18">
        <v>2014</v>
      </c>
      <c r="D263" s="18" t="s">
        <v>19</v>
      </c>
      <c r="E263" s="17" t="s">
        <v>20</v>
      </c>
      <c r="F263" s="17" t="s">
        <v>540</v>
      </c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64">
        <v>0</v>
      </c>
      <c r="W263" s="83">
        <f t="shared" si="12"/>
        <v>0</v>
      </c>
      <c r="X263" s="84">
        <f t="shared" si="13"/>
        <v>0</v>
      </c>
      <c r="Y263" s="85">
        <f t="shared" si="14"/>
        <v>0</v>
      </c>
    </row>
    <row r="264" spans="1:25" x14ac:dyDescent="0.3">
      <c r="A264" s="18">
        <v>262</v>
      </c>
      <c r="B264" s="17" t="s">
        <v>607</v>
      </c>
      <c r="C264" s="18">
        <v>2015</v>
      </c>
      <c r="D264" s="18" t="s">
        <v>19</v>
      </c>
      <c r="E264" s="17" t="s">
        <v>20</v>
      </c>
      <c r="F264" s="17" t="s">
        <v>109</v>
      </c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64">
        <v>0</v>
      </c>
      <c r="W264" s="83">
        <f t="shared" si="12"/>
        <v>0</v>
      </c>
      <c r="X264" s="84">
        <f t="shared" si="13"/>
        <v>0</v>
      </c>
      <c r="Y264" s="85">
        <f t="shared" si="14"/>
        <v>0</v>
      </c>
    </row>
    <row r="265" spans="1:25" x14ac:dyDescent="0.3">
      <c r="A265" s="18">
        <v>263</v>
      </c>
      <c r="B265" s="17" t="s">
        <v>608</v>
      </c>
      <c r="C265" s="18">
        <v>2014</v>
      </c>
      <c r="D265" s="18" t="s">
        <v>19</v>
      </c>
      <c r="E265" s="17" t="s">
        <v>20</v>
      </c>
      <c r="F265" s="17" t="s">
        <v>109</v>
      </c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64">
        <v>0</v>
      </c>
      <c r="W265" s="83">
        <f t="shared" si="12"/>
        <v>0</v>
      </c>
      <c r="X265" s="84">
        <f t="shared" si="13"/>
        <v>0</v>
      </c>
      <c r="Y265" s="85">
        <f t="shared" si="14"/>
        <v>0</v>
      </c>
    </row>
    <row r="266" spans="1:25" x14ac:dyDescent="0.3">
      <c r="A266" s="18">
        <v>264</v>
      </c>
      <c r="B266" s="17" t="s">
        <v>609</v>
      </c>
      <c r="C266" s="18">
        <v>2014</v>
      </c>
      <c r="D266" s="18" t="s">
        <v>19</v>
      </c>
      <c r="E266" s="17" t="s">
        <v>20</v>
      </c>
      <c r="F266" s="17" t="s">
        <v>540</v>
      </c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64">
        <v>0</v>
      </c>
      <c r="W266" s="83">
        <f t="shared" si="12"/>
        <v>0</v>
      </c>
      <c r="X266" s="84">
        <f t="shared" si="13"/>
        <v>0</v>
      </c>
      <c r="Y266" s="85">
        <f t="shared" si="14"/>
        <v>0</v>
      </c>
    </row>
    <row r="267" spans="1:25" x14ac:dyDescent="0.3">
      <c r="A267" s="18">
        <v>265</v>
      </c>
      <c r="B267" s="17" t="s">
        <v>610</v>
      </c>
      <c r="C267" s="18">
        <v>2015</v>
      </c>
      <c r="D267" s="18" t="s">
        <v>19</v>
      </c>
      <c r="E267" s="17" t="s">
        <v>20</v>
      </c>
      <c r="F267" s="17" t="s">
        <v>109</v>
      </c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64">
        <v>0</v>
      </c>
      <c r="W267" s="83">
        <f t="shared" si="12"/>
        <v>0</v>
      </c>
      <c r="X267" s="84">
        <f t="shared" si="13"/>
        <v>0</v>
      </c>
      <c r="Y267" s="85">
        <f t="shared" si="14"/>
        <v>0</v>
      </c>
    </row>
    <row r="268" spans="1:25" x14ac:dyDescent="0.3">
      <c r="A268" s="18">
        <v>266</v>
      </c>
      <c r="B268" s="17" t="s">
        <v>611</v>
      </c>
      <c r="C268" s="18">
        <v>2015</v>
      </c>
      <c r="D268" s="18" t="s">
        <v>19</v>
      </c>
      <c r="E268" s="17" t="s">
        <v>20</v>
      </c>
      <c r="F268" s="17" t="s">
        <v>109</v>
      </c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64">
        <v>0</v>
      </c>
      <c r="W268" s="83">
        <f t="shared" si="12"/>
        <v>0</v>
      </c>
      <c r="X268" s="84">
        <f t="shared" si="13"/>
        <v>0</v>
      </c>
      <c r="Y268" s="85">
        <f t="shared" si="14"/>
        <v>0</v>
      </c>
    </row>
    <row r="269" spans="1:25" x14ac:dyDescent="0.3">
      <c r="A269" s="18">
        <v>267</v>
      </c>
      <c r="B269" s="17" t="s">
        <v>612</v>
      </c>
      <c r="C269" s="18">
        <v>2013</v>
      </c>
      <c r="D269" s="18" t="s">
        <v>19</v>
      </c>
      <c r="E269" s="17" t="s">
        <v>20</v>
      </c>
      <c r="F269" s="17" t="s">
        <v>141</v>
      </c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64">
        <v>0</v>
      </c>
      <c r="W269" s="83">
        <f t="shared" si="12"/>
        <v>0</v>
      </c>
      <c r="X269" s="84">
        <f t="shared" si="13"/>
        <v>0</v>
      </c>
      <c r="Y269" s="85">
        <f t="shared" si="14"/>
        <v>0</v>
      </c>
    </row>
    <row r="270" spans="1:25" x14ac:dyDescent="0.3">
      <c r="A270" s="18">
        <v>268</v>
      </c>
      <c r="B270" s="17" t="s">
        <v>613</v>
      </c>
      <c r="C270" s="18">
        <v>2014</v>
      </c>
      <c r="D270" s="18" t="s">
        <v>19</v>
      </c>
      <c r="E270" s="17" t="s">
        <v>20</v>
      </c>
      <c r="F270" s="17" t="s">
        <v>109</v>
      </c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64">
        <v>0</v>
      </c>
      <c r="W270" s="83">
        <f t="shared" si="12"/>
        <v>0</v>
      </c>
      <c r="X270" s="84">
        <f t="shared" si="13"/>
        <v>0</v>
      </c>
      <c r="Y270" s="85">
        <f t="shared" si="14"/>
        <v>0</v>
      </c>
    </row>
    <row r="271" spans="1:25" x14ac:dyDescent="0.3">
      <c r="A271" s="18">
        <v>269</v>
      </c>
      <c r="B271" s="17" t="s">
        <v>614</v>
      </c>
      <c r="C271" s="18">
        <v>2014</v>
      </c>
      <c r="D271" s="18" t="s">
        <v>19</v>
      </c>
      <c r="E271" s="17" t="s">
        <v>20</v>
      </c>
      <c r="F271" s="17" t="s">
        <v>540</v>
      </c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64">
        <v>0</v>
      </c>
      <c r="W271" s="83">
        <f t="shared" si="12"/>
        <v>0</v>
      </c>
      <c r="X271" s="84">
        <f t="shared" si="13"/>
        <v>0</v>
      </c>
      <c r="Y271" s="85">
        <f t="shared" si="14"/>
        <v>0</v>
      </c>
    </row>
    <row r="272" spans="1:25" x14ac:dyDescent="0.3">
      <c r="A272" s="18">
        <v>270</v>
      </c>
      <c r="B272" s="17" t="s">
        <v>622</v>
      </c>
      <c r="C272" s="18">
        <v>2010</v>
      </c>
      <c r="D272" s="18" t="s">
        <v>19</v>
      </c>
      <c r="E272" s="17" t="s">
        <v>20</v>
      </c>
      <c r="F272" s="17" t="s">
        <v>580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64">
        <v>0</v>
      </c>
      <c r="W272" s="83">
        <f t="shared" si="12"/>
        <v>0</v>
      </c>
      <c r="X272" s="84">
        <f t="shared" si="13"/>
        <v>0</v>
      </c>
      <c r="Y272" s="85">
        <f t="shared" si="14"/>
        <v>0</v>
      </c>
    </row>
    <row r="273" spans="1:25" x14ac:dyDescent="0.3">
      <c r="A273" s="18">
        <v>271</v>
      </c>
      <c r="B273" s="17" t="s">
        <v>623</v>
      </c>
      <c r="C273" s="18">
        <v>2010</v>
      </c>
      <c r="D273" s="18" t="s">
        <v>19</v>
      </c>
      <c r="E273" s="17" t="s">
        <v>20</v>
      </c>
      <c r="F273" s="17" t="s">
        <v>621</v>
      </c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64">
        <v>0</v>
      </c>
      <c r="W273" s="83">
        <f t="shared" si="12"/>
        <v>0</v>
      </c>
      <c r="X273" s="84">
        <f t="shared" si="13"/>
        <v>0</v>
      </c>
      <c r="Y273" s="85">
        <f t="shared" si="14"/>
        <v>0</v>
      </c>
    </row>
    <row r="274" spans="1:25" x14ac:dyDescent="0.3">
      <c r="A274" s="18">
        <v>272</v>
      </c>
      <c r="B274" s="17" t="s">
        <v>624</v>
      </c>
      <c r="C274" s="18">
        <v>2011</v>
      </c>
      <c r="D274" s="18" t="s">
        <v>115</v>
      </c>
      <c r="E274" s="17" t="s">
        <v>20</v>
      </c>
      <c r="F274" s="17" t="s">
        <v>615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64">
        <v>0</v>
      </c>
      <c r="W274" s="83">
        <f t="shared" si="12"/>
        <v>0</v>
      </c>
      <c r="X274" s="84">
        <f t="shared" si="13"/>
        <v>0</v>
      </c>
      <c r="Y274" s="85">
        <f t="shared" si="14"/>
        <v>0</v>
      </c>
    </row>
    <row r="275" spans="1:25" x14ac:dyDescent="0.3">
      <c r="A275" s="18">
        <v>273</v>
      </c>
      <c r="B275" s="17" t="s">
        <v>638</v>
      </c>
      <c r="C275" s="18"/>
      <c r="D275" s="18" t="s">
        <v>19</v>
      </c>
      <c r="E275" s="17"/>
      <c r="F275" s="17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64">
        <v>0</v>
      </c>
      <c r="W275" s="83">
        <f t="shared" si="12"/>
        <v>0</v>
      </c>
      <c r="X275" s="84">
        <f t="shared" si="13"/>
        <v>0</v>
      </c>
      <c r="Y275" s="85">
        <f t="shared" si="14"/>
        <v>0</v>
      </c>
    </row>
    <row r="276" spans="1:25" x14ac:dyDescent="0.3">
      <c r="A276" s="18">
        <v>274</v>
      </c>
      <c r="B276" s="17" t="s">
        <v>639</v>
      </c>
      <c r="C276" s="18">
        <v>1992</v>
      </c>
      <c r="D276" s="18" t="s">
        <v>640</v>
      </c>
      <c r="E276" s="17" t="s">
        <v>35</v>
      </c>
      <c r="F276" s="17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64">
        <v>0</v>
      </c>
      <c r="W276" s="83">
        <f t="shared" si="12"/>
        <v>0</v>
      </c>
      <c r="X276" s="84">
        <f t="shared" si="13"/>
        <v>0</v>
      </c>
      <c r="Y276" s="85">
        <f t="shared" si="14"/>
        <v>0</v>
      </c>
    </row>
    <row r="277" spans="1:25" x14ac:dyDescent="0.3">
      <c r="A277" s="18">
        <v>275</v>
      </c>
      <c r="B277" s="17" t="s">
        <v>641</v>
      </c>
      <c r="C277" s="18">
        <v>2015</v>
      </c>
      <c r="D277" s="18" t="s">
        <v>19</v>
      </c>
      <c r="E277" s="17" t="s">
        <v>20</v>
      </c>
      <c r="F277" s="17" t="s">
        <v>556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64">
        <v>0</v>
      </c>
      <c r="W277" s="83">
        <f t="shared" si="12"/>
        <v>0</v>
      </c>
      <c r="X277" s="84">
        <f t="shared" si="13"/>
        <v>0</v>
      </c>
      <c r="Y277" s="85">
        <f t="shared" si="14"/>
        <v>0</v>
      </c>
    </row>
    <row r="278" spans="1:25" x14ac:dyDescent="0.3">
      <c r="A278" s="18">
        <v>276</v>
      </c>
      <c r="B278" s="17" t="s">
        <v>642</v>
      </c>
      <c r="C278" s="18">
        <v>2013</v>
      </c>
      <c r="D278" s="18" t="s">
        <v>19</v>
      </c>
      <c r="E278" s="17" t="s">
        <v>20</v>
      </c>
      <c r="F278" s="17" t="s">
        <v>556</v>
      </c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64">
        <v>0</v>
      </c>
      <c r="W278" s="83">
        <f t="shared" si="12"/>
        <v>0</v>
      </c>
      <c r="X278" s="84">
        <f t="shared" si="13"/>
        <v>0</v>
      </c>
      <c r="Y278" s="85">
        <f t="shared" si="14"/>
        <v>0</v>
      </c>
    </row>
    <row r="279" spans="1:25" x14ac:dyDescent="0.3">
      <c r="A279" s="18">
        <v>277</v>
      </c>
      <c r="B279" s="17" t="s">
        <v>643</v>
      </c>
      <c r="C279" s="18">
        <v>2011</v>
      </c>
      <c r="D279" s="18" t="s">
        <v>19</v>
      </c>
      <c r="E279" s="17" t="s">
        <v>20</v>
      </c>
      <c r="F279" s="17" t="s">
        <v>644</v>
      </c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64">
        <v>0</v>
      </c>
      <c r="W279" s="83">
        <f t="shared" si="12"/>
        <v>0</v>
      </c>
      <c r="X279" s="84">
        <f t="shared" si="13"/>
        <v>0</v>
      </c>
      <c r="Y279" s="85">
        <f t="shared" si="14"/>
        <v>0</v>
      </c>
    </row>
    <row r="280" spans="1:25" x14ac:dyDescent="0.3">
      <c r="A280" s="18">
        <v>278</v>
      </c>
      <c r="B280" s="17" t="s">
        <v>645</v>
      </c>
      <c r="C280" s="18">
        <v>2011</v>
      </c>
      <c r="D280" s="18" t="s">
        <v>30</v>
      </c>
      <c r="E280" s="17" t="s">
        <v>20</v>
      </c>
      <c r="F280" s="17" t="s">
        <v>556</v>
      </c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64">
        <v>0</v>
      </c>
      <c r="W280" s="83">
        <f t="shared" si="12"/>
        <v>0</v>
      </c>
      <c r="X280" s="84">
        <f t="shared" si="13"/>
        <v>0</v>
      </c>
      <c r="Y280" s="85">
        <f t="shared" si="14"/>
        <v>0</v>
      </c>
    </row>
    <row r="281" spans="1:25" x14ac:dyDescent="0.3">
      <c r="A281" s="18">
        <v>279</v>
      </c>
      <c r="B281" s="17" t="s">
        <v>646</v>
      </c>
      <c r="C281" s="18">
        <v>2013</v>
      </c>
      <c r="D281" s="18" t="s">
        <v>19</v>
      </c>
      <c r="E281" s="17" t="s">
        <v>20</v>
      </c>
      <c r="F281" s="17" t="s">
        <v>556</v>
      </c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64">
        <v>0</v>
      </c>
      <c r="W281" s="83">
        <f t="shared" si="12"/>
        <v>0</v>
      </c>
      <c r="X281" s="84">
        <f t="shared" si="13"/>
        <v>0</v>
      </c>
      <c r="Y281" s="85">
        <f t="shared" si="14"/>
        <v>0</v>
      </c>
    </row>
    <row r="282" spans="1:25" x14ac:dyDescent="0.3">
      <c r="A282" s="18">
        <v>280</v>
      </c>
      <c r="B282" s="17" t="s">
        <v>647</v>
      </c>
      <c r="C282" s="18">
        <v>2014</v>
      </c>
      <c r="D282" s="18" t="s">
        <v>19</v>
      </c>
      <c r="E282" s="17" t="s">
        <v>20</v>
      </c>
      <c r="F282" s="17" t="s">
        <v>540</v>
      </c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64">
        <v>0</v>
      </c>
      <c r="W282" s="83">
        <f t="shared" si="12"/>
        <v>0</v>
      </c>
      <c r="X282" s="84">
        <f t="shared" si="13"/>
        <v>0</v>
      </c>
      <c r="Y282" s="85">
        <f t="shared" si="14"/>
        <v>0</v>
      </c>
    </row>
    <row r="283" spans="1:25" x14ac:dyDescent="0.3">
      <c r="A283" s="18">
        <v>281</v>
      </c>
      <c r="B283" s="17" t="s">
        <v>648</v>
      </c>
      <c r="C283" s="18">
        <v>2014</v>
      </c>
      <c r="D283" s="18" t="s">
        <v>19</v>
      </c>
      <c r="E283" s="17" t="s">
        <v>20</v>
      </c>
      <c r="F283" s="17" t="s">
        <v>556</v>
      </c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64">
        <v>0</v>
      </c>
      <c r="W283" s="83">
        <f t="shared" si="12"/>
        <v>0</v>
      </c>
      <c r="X283" s="84">
        <f t="shared" si="13"/>
        <v>0</v>
      </c>
      <c r="Y283" s="85">
        <f t="shared" si="14"/>
        <v>0</v>
      </c>
    </row>
    <row r="284" spans="1:25" x14ac:dyDescent="0.3">
      <c r="A284" s="18">
        <v>282</v>
      </c>
      <c r="B284" s="17" t="s">
        <v>649</v>
      </c>
      <c r="C284" s="18"/>
      <c r="D284" s="18"/>
      <c r="E284" s="17" t="s">
        <v>20</v>
      </c>
      <c r="F284" s="17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64">
        <v>0</v>
      </c>
      <c r="W284" s="83">
        <f t="shared" si="12"/>
        <v>0</v>
      </c>
      <c r="X284" s="84">
        <f t="shared" si="13"/>
        <v>0</v>
      </c>
      <c r="Y284" s="85">
        <f t="shared" si="14"/>
        <v>0</v>
      </c>
    </row>
    <row r="285" spans="1:25" x14ac:dyDescent="0.3">
      <c r="A285" s="18">
        <v>283</v>
      </c>
      <c r="B285" s="21" t="s">
        <v>655</v>
      </c>
      <c r="C285" s="18">
        <v>2008</v>
      </c>
      <c r="D285" s="18" t="s">
        <v>651</v>
      </c>
      <c r="E285" s="18" t="s">
        <v>652</v>
      </c>
      <c r="F285" s="17" t="s">
        <v>653</v>
      </c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64">
        <v>0</v>
      </c>
      <c r="W285" s="83">
        <f t="shared" si="12"/>
        <v>0</v>
      </c>
      <c r="X285" s="84">
        <f t="shared" si="13"/>
        <v>0</v>
      </c>
      <c r="Y285" s="85">
        <f t="shared" si="14"/>
        <v>0</v>
      </c>
    </row>
    <row r="286" spans="1:25" x14ac:dyDescent="0.3">
      <c r="A286" s="18">
        <v>284</v>
      </c>
      <c r="B286" s="17" t="s">
        <v>659</v>
      </c>
      <c r="C286" s="18">
        <v>2013</v>
      </c>
      <c r="D286" s="18" t="s">
        <v>19</v>
      </c>
      <c r="E286" s="17" t="s">
        <v>20</v>
      </c>
      <c r="F286" s="17" t="s">
        <v>474</v>
      </c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64">
        <v>0</v>
      </c>
      <c r="W286" s="83">
        <f t="shared" si="12"/>
        <v>0</v>
      </c>
      <c r="X286" s="84">
        <f t="shared" si="13"/>
        <v>0</v>
      </c>
      <c r="Y286" s="85">
        <f t="shared" si="14"/>
        <v>0</v>
      </c>
    </row>
    <row r="287" spans="1:25" x14ac:dyDescent="0.3">
      <c r="A287" s="18">
        <v>285</v>
      </c>
      <c r="B287" s="17" t="s">
        <v>660</v>
      </c>
      <c r="C287" s="18">
        <v>2013</v>
      </c>
      <c r="D287" s="18" t="s">
        <v>19</v>
      </c>
      <c r="E287" s="17" t="s">
        <v>20</v>
      </c>
      <c r="F287" s="17" t="s">
        <v>474</v>
      </c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64">
        <v>0</v>
      </c>
      <c r="W287" s="83">
        <f t="shared" si="12"/>
        <v>0</v>
      </c>
      <c r="X287" s="84">
        <f t="shared" si="13"/>
        <v>0</v>
      </c>
      <c r="Y287" s="85">
        <f t="shared" si="14"/>
        <v>0</v>
      </c>
    </row>
    <row r="288" spans="1:25" x14ac:dyDescent="0.3">
      <c r="A288" s="18">
        <v>286</v>
      </c>
      <c r="B288" s="17" t="s">
        <v>661</v>
      </c>
      <c r="C288" s="18">
        <v>2014</v>
      </c>
      <c r="D288" s="18" t="s">
        <v>19</v>
      </c>
      <c r="E288" s="17" t="s">
        <v>20</v>
      </c>
      <c r="F288" s="17" t="s">
        <v>474</v>
      </c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64">
        <v>0</v>
      </c>
      <c r="W288" s="83">
        <f t="shared" si="12"/>
        <v>0</v>
      </c>
      <c r="X288" s="84">
        <f t="shared" si="13"/>
        <v>0</v>
      </c>
      <c r="Y288" s="85">
        <f t="shared" si="14"/>
        <v>0</v>
      </c>
    </row>
    <row r="289" spans="1:25" x14ac:dyDescent="0.3">
      <c r="A289" s="18">
        <v>287</v>
      </c>
      <c r="B289" s="17" t="s">
        <v>662</v>
      </c>
      <c r="C289" s="18">
        <v>2014</v>
      </c>
      <c r="D289" s="18" t="s">
        <v>19</v>
      </c>
      <c r="E289" s="17" t="s">
        <v>20</v>
      </c>
      <c r="F289" s="17" t="s">
        <v>109</v>
      </c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64">
        <v>0</v>
      </c>
      <c r="W289" s="83">
        <f t="shared" si="12"/>
        <v>0</v>
      </c>
      <c r="X289" s="84">
        <f t="shared" si="13"/>
        <v>0</v>
      </c>
      <c r="Y289" s="85">
        <f t="shared" si="14"/>
        <v>0</v>
      </c>
    </row>
    <row r="290" spans="1:25" x14ac:dyDescent="0.3">
      <c r="A290" s="18">
        <v>288</v>
      </c>
      <c r="B290" s="17" t="s">
        <v>663</v>
      </c>
      <c r="C290" s="18">
        <v>2013</v>
      </c>
      <c r="D290" s="18" t="s">
        <v>19</v>
      </c>
      <c r="E290" s="17" t="s">
        <v>20</v>
      </c>
      <c r="F290" s="17" t="s">
        <v>109</v>
      </c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64">
        <v>0</v>
      </c>
      <c r="W290" s="83">
        <f t="shared" si="12"/>
        <v>0</v>
      </c>
      <c r="X290" s="84">
        <f t="shared" si="13"/>
        <v>0</v>
      </c>
      <c r="Y290" s="85">
        <f t="shared" si="14"/>
        <v>0</v>
      </c>
    </row>
    <row r="291" spans="1:25" x14ac:dyDescent="0.3">
      <c r="A291" s="18">
        <v>289</v>
      </c>
      <c r="B291" s="17" t="s">
        <v>664</v>
      </c>
      <c r="C291" s="18">
        <v>2012</v>
      </c>
      <c r="D291" s="18" t="s">
        <v>19</v>
      </c>
      <c r="E291" s="17" t="s">
        <v>20</v>
      </c>
      <c r="F291" s="17" t="s">
        <v>109</v>
      </c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64">
        <v>0</v>
      </c>
      <c r="W291" s="83">
        <f t="shared" si="12"/>
        <v>0</v>
      </c>
      <c r="X291" s="84">
        <f t="shared" si="13"/>
        <v>0</v>
      </c>
      <c r="Y291" s="85">
        <f t="shared" si="14"/>
        <v>0</v>
      </c>
    </row>
    <row r="292" spans="1:25" x14ac:dyDescent="0.3">
      <c r="A292" s="18">
        <v>290</v>
      </c>
      <c r="B292" s="17" t="s">
        <v>665</v>
      </c>
      <c r="C292" s="18">
        <v>2012</v>
      </c>
      <c r="D292" s="18" t="s">
        <v>651</v>
      </c>
      <c r="E292" s="17" t="s">
        <v>20</v>
      </c>
      <c r="F292" s="17" t="s">
        <v>474</v>
      </c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64">
        <v>0</v>
      </c>
      <c r="W292" s="83">
        <f t="shared" si="12"/>
        <v>0</v>
      </c>
      <c r="X292" s="84">
        <f t="shared" si="13"/>
        <v>0</v>
      </c>
      <c r="Y292" s="85">
        <f t="shared" si="14"/>
        <v>0</v>
      </c>
    </row>
    <row r="293" spans="1:25" x14ac:dyDescent="0.3">
      <c r="A293" s="18">
        <v>291</v>
      </c>
      <c r="B293" s="17" t="s">
        <v>666</v>
      </c>
      <c r="C293" s="18">
        <v>2014</v>
      </c>
      <c r="D293" s="18" t="s">
        <v>19</v>
      </c>
      <c r="E293" s="17" t="s">
        <v>20</v>
      </c>
      <c r="F293" s="17" t="s">
        <v>474</v>
      </c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64">
        <v>0</v>
      </c>
      <c r="W293" s="83">
        <f t="shared" si="12"/>
        <v>0</v>
      </c>
      <c r="X293" s="84">
        <f t="shared" si="13"/>
        <v>0</v>
      </c>
      <c r="Y293" s="85">
        <f t="shared" si="14"/>
        <v>0</v>
      </c>
    </row>
    <row r="294" spans="1:25" x14ac:dyDescent="0.3">
      <c r="A294" s="18">
        <v>292</v>
      </c>
      <c r="B294" s="17" t="s">
        <v>667</v>
      </c>
      <c r="C294" s="18">
        <v>2014</v>
      </c>
      <c r="D294" s="18" t="s">
        <v>19</v>
      </c>
      <c r="E294" s="17" t="s">
        <v>20</v>
      </c>
      <c r="F294" s="17" t="s">
        <v>109</v>
      </c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64">
        <v>0</v>
      </c>
      <c r="W294" s="83">
        <f t="shared" si="12"/>
        <v>0</v>
      </c>
      <c r="X294" s="84">
        <f t="shared" si="13"/>
        <v>0</v>
      </c>
      <c r="Y294" s="85">
        <f t="shared" si="14"/>
        <v>0</v>
      </c>
    </row>
    <row r="295" spans="1:25" x14ac:dyDescent="0.3">
      <c r="A295" s="18">
        <v>293</v>
      </c>
      <c r="B295" s="17" t="s">
        <v>668</v>
      </c>
      <c r="C295" s="18">
        <v>2013</v>
      </c>
      <c r="D295" s="18" t="s">
        <v>19</v>
      </c>
      <c r="E295" s="17" t="s">
        <v>20</v>
      </c>
      <c r="F295" s="17" t="s">
        <v>474</v>
      </c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64">
        <v>0</v>
      </c>
      <c r="W295" s="83">
        <f t="shared" si="12"/>
        <v>0</v>
      </c>
      <c r="X295" s="84">
        <f t="shared" si="13"/>
        <v>0</v>
      </c>
      <c r="Y295" s="85">
        <f t="shared" si="14"/>
        <v>0</v>
      </c>
    </row>
    <row r="296" spans="1:25" x14ac:dyDescent="0.3">
      <c r="A296" s="18">
        <v>294</v>
      </c>
      <c r="B296" s="17" t="s">
        <v>669</v>
      </c>
      <c r="C296" s="18">
        <v>2014</v>
      </c>
      <c r="D296" s="18" t="s">
        <v>19</v>
      </c>
      <c r="E296" s="17" t="s">
        <v>20</v>
      </c>
      <c r="F296" s="17" t="s">
        <v>109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64">
        <v>0</v>
      </c>
      <c r="W296" s="83">
        <f t="shared" si="12"/>
        <v>0</v>
      </c>
      <c r="X296" s="84">
        <f t="shared" si="13"/>
        <v>0</v>
      </c>
      <c r="Y296" s="85">
        <f t="shared" si="14"/>
        <v>0</v>
      </c>
    </row>
    <row r="297" spans="1:25" x14ac:dyDescent="0.3">
      <c r="A297" s="18">
        <v>295</v>
      </c>
      <c r="B297" s="17" t="s">
        <v>685</v>
      </c>
      <c r="C297" s="18"/>
      <c r="D297" s="18"/>
      <c r="E297" s="17" t="s">
        <v>20</v>
      </c>
      <c r="F297" s="17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64">
        <v>0</v>
      </c>
      <c r="W297" s="83">
        <f t="shared" si="12"/>
        <v>0</v>
      </c>
      <c r="X297" s="84">
        <f t="shared" si="13"/>
        <v>0</v>
      </c>
      <c r="Y297" s="85">
        <f t="shared" si="14"/>
        <v>0</v>
      </c>
    </row>
    <row r="298" spans="1:25" x14ac:dyDescent="0.3">
      <c r="A298" s="18">
        <v>296</v>
      </c>
      <c r="B298" s="17" t="s">
        <v>643</v>
      </c>
      <c r="C298" s="18">
        <v>2014</v>
      </c>
      <c r="D298" s="18" t="s">
        <v>19</v>
      </c>
      <c r="E298" s="17" t="s">
        <v>20</v>
      </c>
      <c r="F298" s="17" t="s">
        <v>633</v>
      </c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64">
        <v>0</v>
      </c>
      <c r="W298" s="83">
        <f t="shared" ref="W298:W310" si="15">IF(COUNT(G298:U298)&gt;2,LARGE(G298:U298,1)+LARGE(G298:U298,2),SUM(G298:U298))</f>
        <v>0</v>
      </c>
      <c r="X298" s="84">
        <f t="shared" si="13"/>
        <v>0</v>
      </c>
      <c r="Y298" s="85">
        <f t="shared" si="14"/>
        <v>0</v>
      </c>
    </row>
    <row r="299" spans="1:25" x14ac:dyDescent="0.3">
      <c r="A299" s="18">
        <v>297</v>
      </c>
      <c r="B299" s="17" t="s">
        <v>705</v>
      </c>
      <c r="C299" s="18">
        <v>2016</v>
      </c>
      <c r="D299" s="18" t="s">
        <v>19</v>
      </c>
      <c r="E299" s="17" t="s">
        <v>20</v>
      </c>
      <c r="F299" s="17" t="s">
        <v>540</v>
      </c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64">
        <v>0</v>
      </c>
      <c r="W299" s="83">
        <f t="shared" si="15"/>
        <v>0</v>
      </c>
      <c r="X299" s="84">
        <f t="shared" si="13"/>
        <v>0</v>
      </c>
      <c r="Y299" s="85">
        <f t="shared" si="14"/>
        <v>0</v>
      </c>
    </row>
    <row r="300" spans="1:25" x14ac:dyDescent="0.3">
      <c r="A300" s="18">
        <v>298</v>
      </c>
      <c r="B300" s="17" t="s">
        <v>706</v>
      </c>
      <c r="C300" s="18">
        <v>2015</v>
      </c>
      <c r="D300" s="18" t="s">
        <v>19</v>
      </c>
      <c r="E300" s="17" t="s">
        <v>20</v>
      </c>
      <c r="F300" s="17" t="s">
        <v>540</v>
      </c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64">
        <v>0</v>
      </c>
      <c r="W300" s="83">
        <f t="shared" si="15"/>
        <v>0</v>
      </c>
      <c r="X300" s="84">
        <f t="shared" si="13"/>
        <v>0</v>
      </c>
      <c r="Y300" s="85">
        <f t="shared" si="14"/>
        <v>0</v>
      </c>
    </row>
    <row r="301" spans="1:25" x14ac:dyDescent="0.3">
      <c r="A301" s="18">
        <v>299</v>
      </c>
      <c r="B301" s="17" t="s">
        <v>707</v>
      </c>
      <c r="C301" s="18">
        <v>2016</v>
      </c>
      <c r="D301" s="18" t="s">
        <v>19</v>
      </c>
      <c r="E301" s="17" t="s">
        <v>20</v>
      </c>
      <c r="F301" s="17" t="s">
        <v>633</v>
      </c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64">
        <v>0</v>
      </c>
      <c r="W301" s="83">
        <f t="shared" si="15"/>
        <v>0</v>
      </c>
      <c r="X301" s="84">
        <f t="shared" si="13"/>
        <v>0</v>
      </c>
      <c r="Y301" s="85">
        <f t="shared" si="14"/>
        <v>0</v>
      </c>
    </row>
    <row r="302" spans="1:25" x14ac:dyDescent="0.3">
      <c r="A302" s="18">
        <v>300</v>
      </c>
      <c r="B302" s="17" t="s">
        <v>708</v>
      </c>
      <c r="C302" s="18">
        <v>2014</v>
      </c>
      <c r="D302" s="18" t="s">
        <v>19</v>
      </c>
      <c r="E302" s="17" t="s">
        <v>20</v>
      </c>
      <c r="F302" s="17" t="s">
        <v>540</v>
      </c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64">
        <v>0</v>
      </c>
      <c r="W302" s="83">
        <f t="shared" si="15"/>
        <v>0</v>
      </c>
      <c r="X302" s="84">
        <f t="shared" si="13"/>
        <v>0</v>
      </c>
      <c r="Y302" s="85">
        <f t="shared" si="14"/>
        <v>0</v>
      </c>
    </row>
    <row r="303" spans="1:25" x14ac:dyDescent="0.3">
      <c r="A303" s="18">
        <v>301</v>
      </c>
      <c r="B303" s="17" t="s">
        <v>709</v>
      </c>
      <c r="C303" s="18">
        <v>2015</v>
      </c>
      <c r="D303" s="18" t="s">
        <v>115</v>
      </c>
      <c r="E303" s="17" t="s">
        <v>20</v>
      </c>
      <c r="F303" s="17" t="s">
        <v>141</v>
      </c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64">
        <v>0</v>
      </c>
      <c r="W303" s="83">
        <f t="shared" si="15"/>
        <v>0</v>
      </c>
      <c r="X303" s="84">
        <f t="shared" si="13"/>
        <v>0</v>
      </c>
      <c r="Y303" s="85">
        <f t="shared" si="14"/>
        <v>0</v>
      </c>
    </row>
    <row r="304" spans="1:25" x14ac:dyDescent="0.3">
      <c r="A304" s="18">
        <v>302</v>
      </c>
      <c r="B304" s="17" t="s">
        <v>710</v>
      </c>
      <c r="C304" s="18">
        <v>2016</v>
      </c>
      <c r="D304" s="18" t="s">
        <v>19</v>
      </c>
      <c r="E304" s="17" t="s">
        <v>20</v>
      </c>
      <c r="F304" s="17" t="s">
        <v>540</v>
      </c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64">
        <v>0</v>
      </c>
      <c r="W304" s="83">
        <f t="shared" si="15"/>
        <v>0</v>
      </c>
      <c r="X304" s="84">
        <f t="shared" si="13"/>
        <v>0</v>
      </c>
      <c r="Y304" s="85">
        <f t="shared" si="14"/>
        <v>0</v>
      </c>
    </row>
    <row r="305" spans="1:25" x14ac:dyDescent="0.3">
      <c r="A305" s="18">
        <v>303</v>
      </c>
      <c r="B305" s="17" t="s">
        <v>711</v>
      </c>
      <c r="C305" s="18">
        <v>2015</v>
      </c>
      <c r="D305" s="18" t="s">
        <v>19</v>
      </c>
      <c r="E305" s="17" t="s">
        <v>20</v>
      </c>
      <c r="F305" s="17" t="s">
        <v>109</v>
      </c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64">
        <v>0</v>
      </c>
      <c r="W305" s="83">
        <f t="shared" si="15"/>
        <v>0</v>
      </c>
      <c r="X305" s="84">
        <f t="shared" si="13"/>
        <v>0</v>
      </c>
      <c r="Y305" s="85">
        <f t="shared" si="14"/>
        <v>0</v>
      </c>
    </row>
    <row r="306" spans="1:25" x14ac:dyDescent="0.3">
      <c r="A306" s="18">
        <v>304</v>
      </c>
      <c r="B306" s="17" t="s">
        <v>712</v>
      </c>
      <c r="C306" s="18">
        <v>2014</v>
      </c>
      <c r="D306" s="18" t="s">
        <v>19</v>
      </c>
      <c r="E306" s="17" t="s">
        <v>20</v>
      </c>
      <c r="F306" s="17" t="s">
        <v>540</v>
      </c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64">
        <v>0</v>
      </c>
      <c r="W306" s="83">
        <f t="shared" si="15"/>
        <v>0</v>
      </c>
      <c r="X306" s="84">
        <f t="shared" si="13"/>
        <v>0</v>
      </c>
      <c r="Y306" s="85">
        <f t="shared" si="14"/>
        <v>0</v>
      </c>
    </row>
    <row r="307" spans="1:25" x14ac:dyDescent="0.3">
      <c r="A307" s="18">
        <v>305</v>
      </c>
      <c r="B307" s="17" t="s">
        <v>713</v>
      </c>
      <c r="C307" s="18">
        <v>2014</v>
      </c>
      <c r="D307" s="18" t="s">
        <v>19</v>
      </c>
      <c r="E307" s="17" t="s">
        <v>20</v>
      </c>
      <c r="F307" s="17" t="s">
        <v>556</v>
      </c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64">
        <v>0</v>
      </c>
      <c r="W307" s="83">
        <f t="shared" si="15"/>
        <v>0</v>
      </c>
      <c r="X307" s="84">
        <f t="shared" si="13"/>
        <v>0</v>
      </c>
      <c r="Y307" s="85">
        <f t="shared" si="14"/>
        <v>0</v>
      </c>
    </row>
    <row r="308" spans="1:25" x14ac:dyDescent="0.3">
      <c r="A308" s="18">
        <v>306</v>
      </c>
      <c r="B308" s="17" t="s">
        <v>714</v>
      </c>
      <c r="C308" s="18">
        <v>2014</v>
      </c>
      <c r="D308" s="18" t="s">
        <v>19</v>
      </c>
      <c r="E308" s="17" t="s">
        <v>20</v>
      </c>
      <c r="F308" s="17" t="s">
        <v>633</v>
      </c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64">
        <v>0</v>
      </c>
      <c r="W308" s="83">
        <f t="shared" si="15"/>
        <v>0</v>
      </c>
      <c r="X308" s="84">
        <f t="shared" si="13"/>
        <v>0</v>
      </c>
      <c r="Y308" s="85">
        <f t="shared" si="14"/>
        <v>0</v>
      </c>
    </row>
    <row r="309" spans="1:25" x14ac:dyDescent="0.3">
      <c r="A309" s="18">
        <v>307</v>
      </c>
      <c r="B309" s="17" t="s">
        <v>715</v>
      </c>
      <c r="C309" s="18">
        <v>2015</v>
      </c>
      <c r="D309" s="18" t="s">
        <v>19</v>
      </c>
      <c r="E309" s="17" t="s">
        <v>20</v>
      </c>
      <c r="F309" s="17" t="s">
        <v>141</v>
      </c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64">
        <v>0</v>
      </c>
      <c r="W309" s="83">
        <f t="shared" si="15"/>
        <v>0</v>
      </c>
      <c r="X309" s="84">
        <f t="shared" si="13"/>
        <v>0</v>
      </c>
      <c r="Y309" s="85">
        <f t="shared" si="14"/>
        <v>0</v>
      </c>
    </row>
    <row r="310" spans="1:25" x14ac:dyDescent="0.3">
      <c r="A310" s="18">
        <v>308</v>
      </c>
      <c r="B310" s="17" t="s">
        <v>716</v>
      </c>
      <c r="C310" s="18">
        <v>2015</v>
      </c>
      <c r="D310" s="18" t="s">
        <v>115</v>
      </c>
      <c r="E310" s="17" t="s">
        <v>20</v>
      </c>
      <c r="F310" s="17" t="s">
        <v>517</v>
      </c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64">
        <v>0</v>
      </c>
      <c r="W310" s="83">
        <f t="shared" si="15"/>
        <v>0</v>
      </c>
      <c r="X310" s="84">
        <f t="shared" si="13"/>
        <v>0</v>
      </c>
      <c r="Y310" s="85">
        <f t="shared" si="14"/>
        <v>0</v>
      </c>
    </row>
  </sheetData>
  <autoFilter ref="A2:Y297">
    <sortState ref="A3:Y297">
      <sortCondition descending="1" ref="X1"/>
    </sortState>
  </autoFilter>
  <sortState ref="A3:Z245">
    <sortCondition descending="1" ref="X1"/>
  </sortState>
  <pageMargins left="0.7" right="0.7" top="0.75" bottom="0.75" header="0.3" footer="0.3"/>
  <pageSetup paperSize="9" orientation="portrait" verticalDpi="0" r:id="rId1"/>
  <ignoredErrors>
    <ignoredError sqref="W3:Y297 W298:Y3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Правила расчёта рейтинга</vt:lpstr>
      <vt:lpstr>Таблица расчёта рейтинга </vt:lpstr>
      <vt:lpstr>ЖО</vt:lpstr>
      <vt:lpstr>ЖП</vt:lpstr>
      <vt:lpstr>ЖС</vt:lpstr>
      <vt:lpstr>МО</vt:lpstr>
      <vt:lpstr>МП</vt:lpstr>
      <vt:lpstr>МС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2024-11-19T09:44:21Z</dcterms:modified>
</cp:coreProperties>
</file>