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538EBA19-7EC6-46A5-AB0F-32C26E4C0976}" xr6:coauthVersionLast="41" xr6:coauthVersionMax="41" xr10:uidLastSave="{00000000-0000-0000-0000-000000000000}"/>
  <bookViews>
    <workbookView xWindow="-120" yWindow="-120" windowWidth="20730" windowHeight="11160" tabRatio="653" xr2:uid="{00000000-000D-0000-FFFF-FFFF00000000}"/>
  </bookViews>
  <sheets>
    <sheet name="Правила расчёта рейтинга" sheetId="18" r:id="rId1"/>
    <sheet name="Таблица расчёта рейтинга " sheetId="1" r:id="rId2"/>
    <sheet name="ЖО" sheetId="2" r:id="rId3"/>
    <sheet name="ЖП" sheetId="13" r:id="rId4"/>
    <sheet name="ЖС" sheetId="14" r:id="rId5"/>
    <sheet name="МО" sheetId="15" r:id="rId6"/>
    <sheet name="МП" sheetId="16" r:id="rId7"/>
    <sheet name="МС" sheetId="17" r:id="rId8"/>
  </sheets>
  <definedNames>
    <definedName name="_xlnm._FilterDatabase" localSheetId="2" hidden="1">ЖО!$A$2:$AF$129</definedName>
    <definedName name="_xlnm._FilterDatabase" localSheetId="3" hidden="1">ЖП!$A$2:$AF$129</definedName>
    <definedName name="_xlnm._FilterDatabase" localSheetId="4" hidden="1">ЖС!$A$2:$AF$129</definedName>
    <definedName name="_xlnm._FilterDatabase" localSheetId="5" hidden="1">МО!$A$2:$AF$160</definedName>
    <definedName name="_xlnm._FilterDatabase" localSheetId="6" hidden="1">МП!$A$2:$AF$160</definedName>
    <definedName name="_xlnm._FilterDatabase" localSheetId="7" hidden="1">МС!$A$2:$AF$160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9" i="14" l="1"/>
  <c r="AD129" i="14"/>
  <c r="AE129" i="14" s="1"/>
  <c r="AF69" i="13"/>
  <c r="AD69" i="13"/>
  <c r="AE69" i="13" s="1"/>
  <c r="AD98" i="2"/>
  <c r="AE98" i="2" s="1"/>
  <c r="AF98" i="2"/>
  <c r="AF64" i="14"/>
  <c r="AD64" i="14"/>
  <c r="AE64" i="14" s="1"/>
  <c r="AF129" i="13"/>
  <c r="AD129" i="13"/>
  <c r="AE129" i="13" s="1"/>
  <c r="AD88" i="2"/>
  <c r="AE88" i="2" s="1"/>
  <c r="AF88" i="2"/>
  <c r="AF160" i="17" l="1"/>
  <c r="AD160" i="17"/>
  <c r="AE160" i="17" s="1"/>
  <c r="AF80" i="16"/>
  <c r="AD80" i="16"/>
  <c r="AE80" i="16" s="1"/>
  <c r="AD89" i="15"/>
  <c r="AE89" i="15" s="1"/>
  <c r="AF89" i="15"/>
  <c r="AF12" i="17" l="1"/>
  <c r="AD12" i="17"/>
  <c r="AE12" i="17" s="1"/>
  <c r="AF160" i="15"/>
  <c r="AD160" i="15"/>
  <c r="AE160" i="15" s="1"/>
  <c r="AD45" i="16"/>
  <c r="AE45" i="16" s="1"/>
  <c r="AF45" i="16"/>
  <c r="AF159" i="17"/>
  <c r="AD159" i="17"/>
  <c r="AE159" i="17" s="1"/>
  <c r="AF160" i="16"/>
  <c r="AD160" i="16"/>
  <c r="AE160" i="16" s="1"/>
  <c r="AD46" i="15"/>
  <c r="AE46" i="15" s="1"/>
  <c r="AF46" i="15"/>
  <c r="AF38" i="17"/>
  <c r="AD38" i="17"/>
  <c r="AE38" i="17" s="1"/>
  <c r="AF158" i="17"/>
  <c r="AD158" i="17"/>
  <c r="AE158" i="17" s="1"/>
  <c r="AF159" i="16"/>
  <c r="AD159" i="16"/>
  <c r="AE159" i="16" s="1"/>
  <c r="AF158" i="16"/>
  <c r="AD158" i="16"/>
  <c r="AE158" i="16" s="1"/>
  <c r="AD42" i="15"/>
  <c r="AE42" i="15" s="1"/>
  <c r="AF42" i="15"/>
  <c r="AD9" i="15"/>
  <c r="AE9" i="15" s="1"/>
  <c r="AF9" i="15"/>
  <c r="AF128" i="14" l="1"/>
  <c r="AD128" i="14"/>
  <c r="AE128" i="14" s="1"/>
  <c r="AF129" i="2"/>
  <c r="AD129" i="2"/>
  <c r="AE129" i="2" s="1"/>
  <c r="AD34" i="13"/>
  <c r="AE34" i="13" s="1"/>
  <c r="AF34" i="13"/>
  <c r="AD157" i="17" l="1"/>
  <c r="AE157" i="17" s="1"/>
  <c r="AD156" i="17"/>
  <c r="AE156" i="17" s="1"/>
  <c r="AD155" i="17"/>
  <c r="AE155" i="17" s="1"/>
  <c r="AD154" i="17"/>
  <c r="AE154" i="17" s="1"/>
  <c r="AD153" i="17"/>
  <c r="AE153" i="17" s="1"/>
  <c r="AD64" i="17"/>
  <c r="AE64" i="17" s="1"/>
  <c r="AD63" i="17"/>
  <c r="AE63" i="17" s="1"/>
  <c r="AD152" i="17"/>
  <c r="AE152" i="17" s="1"/>
  <c r="AD151" i="17"/>
  <c r="AE151" i="17" s="1"/>
  <c r="AD150" i="17"/>
  <c r="AE150" i="17" s="1"/>
  <c r="AD58" i="17"/>
  <c r="AE58" i="17" s="1"/>
  <c r="AD68" i="17"/>
  <c r="AE68" i="17" s="1"/>
  <c r="AD149" i="17"/>
  <c r="AE149" i="17" s="1"/>
  <c r="AD148" i="17"/>
  <c r="AE148" i="17" s="1"/>
  <c r="AD147" i="17"/>
  <c r="AE147" i="17" s="1"/>
  <c r="AD57" i="17"/>
  <c r="AE57" i="17" s="1"/>
  <c r="AD146" i="17"/>
  <c r="AE146" i="17" s="1"/>
  <c r="AD145" i="17"/>
  <c r="AE145" i="17" s="1"/>
  <c r="AD144" i="17"/>
  <c r="AE144" i="17" s="1"/>
  <c r="AD143" i="17"/>
  <c r="AE143" i="17" s="1"/>
  <c r="AD142" i="17"/>
  <c r="AE142" i="17" s="1"/>
  <c r="AD141" i="17"/>
  <c r="AE141" i="17" s="1"/>
  <c r="AD140" i="17"/>
  <c r="AE140" i="17" s="1"/>
  <c r="AD139" i="17"/>
  <c r="AE139" i="17" s="1"/>
  <c r="AD138" i="17"/>
  <c r="AE138" i="17" s="1"/>
  <c r="AD137" i="17"/>
  <c r="AE137" i="17" s="1"/>
  <c r="AD136" i="17"/>
  <c r="AE136" i="17" s="1"/>
  <c r="AD135" i="17"/>
  <c r="AE135" i="17" s="1"/>
  <c r="AD134" i="17"/>
  <c r="AE134" i="17" s="1"/>
  <c r="AD133" i="17"/>
  <c r="AE133" i="17" s="1"/>
  <c r="AD132" i="17"/>
  <c r="AE132" i="17" s="1"/>
  <c r="AD131" i="17"/>
  <c r="AE131" i="17" s="1"/>
  <c r="AD130" i="17"/>
  <c r="AE130" i="17" s="1"/>
  <c r="AD129" i="17"/>
  <c r="AE129" i="17" s="1"/>
  <c r="AD128" i="17"/>
  <c r="AE128" i="17" s="1"/>
  <c r="AD127" i="17"/>
  <c r="AE127" i="17" s="1"/>
  <c r="AD126" i="17"/>
  <c r="AE126" i="17" s="1"/>
  <c r="AD125" i="17"/>
  <c r="AE125" i="17" s="1"/>
  <c r="AD56" i="17"/>
  <c r="AE56" i="17" s="1"/>
  <c r="AD124" i="17"/>
  <c r="AE124" i="17" s="1"/>
  <c r="AD123" i="17"/>
  <c r="AE123" i="17" s="1"/>
  <c r="AD122" i="17"/>
  <c r="AE122" i="17" s="1"/>
  <c r="AD121" i="17"/>
  <c r="AE121" i="17" s="1"/>
  <c r="AD120" i="17"/>
  <c r="AE120" i="17" s="1"/>
  <c r="AD119" i="17"/>
  <c r="AE119" i="17" s="1"/>
  <c r="AD118" i="17"/>
  <c r="AE118" i="17" s="1"/>
  <c r="AD117" i="17"/>
  <c r="AE117" i="17" s="1"/>
  <c r="AD116" i="17"/>
  <c r="AE116" i="17" s="1"/>
  <c r="AD115" i="17"/>
  <c r="AE115" i="17" s="1"/>
  <c r="AD114" i="17"/>
  <c r="AE114" i="17" s="1"/>
  <c r="AD113" i="17"/>
  <c r="AE113" i="17" s="1"/>
  <c r="AD112" i="17"/>
  <c r="AE112" i="17" s="1"/>
  <c r="AD111" i="17"/>
  <c r="AE111" i="17" s="1"/>
  <c r="AD110" i="17"/>
  <c r="AE110" i="17" s="1"/>
  <c r="AD109" i="17"/>
  <c r="AE109" i="17" s="1"/>
  <c r="AD53" i="17"/>
  <c r="AE53" i="17" s="1"/>
  <c r="AD108" i="17"/>
  <c r="AE108" i="17" s="1"/>
  <c r="AD67" i="17"/>
  <c r="AE67" i="17" s="1"/>
  <c r="AD107" i="17"/>
  <c r="AE107" i="17" s="1"/>
  <c r="AD106" i="17"/>
  <c r="AE106" i="17" s="1"/>
  <c r="AD105" i="17"/>
  <c r="AE105" i="17" s="1"/>
  <c r="AD104" i="17"/>
  <c r="AE104" i="17" s="1"/>
  <c r="AD49" i="17"/>
  <c r="AE49" i="17" s="1"/>
  <c r="AD103" i="17"/>
  <c r="AE103" i="17" s="1"/>
  <c r="AD66" i="17"/>
  <c r="AE66" i="17" s="1"/>
  <c r="AD65" i="17"/>
  <c r="AE65" i="17" s="1"/>
  <c r="AD102" i="17"/>
  <c r="AE102" i="17" s="1"/>
  <c r="AD101" i="17"/>
  <c r="AE101" i="17" s="1"/>
  <c r="AD100" i="17"/>
  <c r="AE100" i="17" s="1"/>
  <c r="AD62" i="17"/>
  <c r="AE62" i="17" s="1"/>
  <c r="AD99" i="17"/>
  <c r="AE99" i="17" s="1"/>
  <c r="AD98" i="17"/>
  <c r="AE98" i="17" s="1"/>
  <c r="AD97" i="17"/>
  <c r="AE97" i="17" s="1"/>
  <c r="AD96" i="17"/>
  <c r="AE96" i="17" s="1"/>
  <c r="AD95" i="17"/>
  <c r="AE95" i="17" s="1"/>
  <c r="AD94" i="17"/>
  <c r="AE94" i="17" s="1"/>
  <c r="AD93" i="17"/>
  <c r="AE93" i="17" s="1"/>
  <c r="AD92" i="17"/>
  <c r="AE92" i="17" s="1"/>
  <c r="AD91" i="17"/>
  <c r="AE91" i="17" s="1"/>
  <c r="AD90" i="17"/>
  <c r="AE90" i="17" s="1"/>
  <c r="AD61" i="17"/>
  <c r="AE61" i="17" s="1"/>
  <c r="AD89" i="17"/>
  <c r="AE89" i="17" s="1"/>
  <c r="AD88" i="17"/>
  <c r="AE88" i="17" s="1"/>
  <c r="AD87" i="17"/>
  <c r="AE87" i="17" s="1"/>
  <c r="AD86" i="17"/>
  <c r="AE86" i="17" s="1"/>
  <c r="AD85" i="17"/>
  <c r="AE85" i="17" s="1"/>
  <c r="AD84" i="17"/>
  <c r="AE84" i="17" s="1"/>
  <c r="AD83" i="17"/>
  <c r="AE83" i="17" s="1"/>
  <c r="AD82" i="17"/>
  <c r="AE82" i="17" s="1"/>
  <c r="AD81" i="17"/>
  <c r="AE81" i="17" s="1"/>
  <c r="AD80" i="17"/>
  <c r="AE80" i="17" s="1"/>
  <c r="AD79" i="17"/>
  <c r="AE79" i="17" s="1"/>
  <c r="AD78" i="17"/>
  <c r="AE78" i="17" s="1"/>
  <c r="AD77" i="17"/>
  <c r="AE77" i="17" s="1"/>
  <c r="AD76" i="17"/>
  <c r="AE76" i="17" s="1"/>
  <c r="AD75" i="17"/>
  <c r="AE75" i="17" s="1"/>
  <c r="AD74" i="17"/>
  <c r="AE74" i="17" s="1"/>
  <c r="AD73" i="17"/>
  <c r="AE73" i="17" s="1"/>
  <c r="AD72" i="17"/>
  <c r="AE72" i="17" s="1"/>
  <c r="AD44" i="17"/>
  <c r="AE44" i="17" s="1"/>
  <c r="AD71" i="17"/>
  <c r="AE71" i="17" s="1"/>
  <c r="AD34" i="17"/>
  <c r="AE34" i="17" s="1"/>
  <c r="AD55" i="17"/>
  <c r="AE55" i="17" s="1"/>
  <c r="AD60" i="17"/>
  <c r="AE60" i="17" s="1"/>
  <c r="AD70" i="17"/>
  <c r="AE70" i="17" s="1"/>
  <c r="AD41" i="17"/>
  <c r="AE41" i="17" s="1"/>
  <c r="AD43" i="17"/>
  <c r="AE43" i="17" s="1"/>
  <c r="AD69" i="17"/>
  <c r="AE69" i="17" s="1"/>
  <c r="AD54" i="17"/>
  <c r="AE54" i="17" s="1"/>
  <c r="AD59" i="17"/>
  <c r="AE59" i="17" s="1"/>
  <c r="AD35" i="17"/>
  <c r="AE35" i="17" s="1"/>
  <c r="AD52" i="17"/>
  <c r="AE52" i="17" s="1"/>
  <c r="AD51" i="17"/>
  <c r="AE51" i="17" s="1"/>
  <c r="AD50" i="17"/>
  <c r="AE50" i="17" s="1"/>
  <c r="AD48" i="17"/>
  <c r="AE48" i="17" s="1"/>
  <c r="AD47" i="17"/>
  <c r="AE47" i="17" s="1"/>
  <c r="AD46" i="17"/>
  <c r="AE46" i="17" s="1"/>
  <c r="AD45" i="17"/>
  <c r="AE45" i="17" s="1"/>
  <c r="AD42" i="17"/>
  <c r="AE42" i="17" s="1"/>
  <c r="AD40" i="17"/>
  <c r="AE40" i="17" s="1"/>
  <c r="AD39" i="17"/>
  <c r="AE39" i="17" s="1"/>
  <c r="AD37" i="17"/>
  <c r="AE37" i="17" s="1"/>
  <c r="AD36" i="17"/>
  <c r="AE36" i="17" s="1"/>
  <c r="AD33" i="17"/>
  <c r="AE33" i="17" s="1"/>
  <c r="AD32" i="17"/>
  <c r="AE32" i="17" s="1"/>
  <c r="AD31" i="17"/>
  <c r="AE31" i="17" s="1"/>
  <c r="AD30" i="17"/>
  <c r="AE30" i="17" s="1"/>
  <c r="AD29" i="17"/>
  <c r="AE29" i="17" s="1"/>
  <c r="AD28" i="17"/>
  <c r="AE28" i="17" s="1"/>
  <c r="AD27" i="17"/>
  <c r="AE27" i="17" s="1"/>
  <c r="AD19" i="17"/>
  <c r="AE19" i="17" s="1"/>
  <c r="AD26" i="17"/>
  <c r="AE26" i="17" s="1"/>
  <c r="AD25" i="17"/>
  <c r="AE25" i="17" s="1"/>
  <c r="AD24" i="17"/>
  <c r="AE24" i="17" s="1"/>
  <c r="AD23" i="17"/>
  <c r="AE23" i="17" s="1"/>
  <c r="AD22" i="17"/>
  <c r="AE22" i="17" s="1"/>
  <c r="AD21" i="17"/>
  <c r="AE21" i="17" s="1"/>
  <c r="AD20" i="17"/>
  <c r="AE20" i="17" s="1"/>
  <c r="AD18" i="17"/>
  <c r="AE18" i="17" s="1"/>
  <c r="AD17" i="17"/>
  <c r="AE17" i="17" s="1"/>
  <c r="AD16" i="17"/>
  <c r="AE16" i="17" s="1"/>
  <c r="AD15" i="17"/>
  <c r="AE15" i="17" s="1"/>
  <c r="AD14" i="17"/>
  <c r="AE14" i="17" s="1"/>
  <c r="AD13" i="17"/>
  <c r="AE13" i="17" s="1"/>
  <c r="AD11" i="17"/>
  <c r="AE11" i="17" s="1"/>
  <c r="AD10" i="17"/>
  <c r="AE10" i="17" s="1"/>
  <c r="AD9" i="17"/>
  <c r="AE9" i="17" s="1"/>
  <c r="AD8" i="17"/>
  <c r="AE8" i="17" s="1"/>
  <c r="AD7" i="17"/>
  <c r="AE7" i="17" s="1"/>
  <c r="AD6" i="17"/>
  <c r="AE6" i="17" s="1"/>
  <c r="AD5" i="17"/>
  <c r="AE5" i="17" s="1"/>
  <c r="AD4" i="17"/>
  <c r="AE4" i="17" s="1"/>
  <c r="AD3" i="17"/>
  <c r="AE3" i="17" s="1"/>
  <c r="AF157" i="16"/>
  <c r="AD157" i="16"/>
  <c r="AE157" i="16" s="1"/>
  <c r="AD156" i="16"/>
  <c r="AE156" i="16" s="1"/>
  <c r="AD155" i="16"/>
  <c r="AE155" i="16" s="1"/>
  <c r="AD105" i="16"/>
  <c r="AE105" i="16" s="1"/>
  <c r="AD154" i="16"/>
  <c r="AE154" i="16" s="1"/>
  <c r="AD104" i="16"/>
  <c r="AE104" i="16" s="1"/>
  <c r="AD85" i="16"/>
  <c r="AE85" i="16" s="1"/>
  <c r="AD153" i="16"/>
  <c r="AE153" i="16" s="1"/>
  <c r="AD152" i="16"/>
  <c r="AE152" i="16" s="1"/>
  <c r="AD151" i="16"/>
  <c r="AE151" i="16" s="1"/>
  <c r="AD150" i="16"/>
  <c r="AE150" i="16" s="1"/>
  <c r="AD149" i="16"/>
  <c r="AE149" i="16" s="1"/>
  <c r="AD148" i="16"/>
  <c r="AE148" i="16" s="1"/>
  <c r="AD147" i="16"/>
  <c r="AE147" i="16" s="1"/>
  <c r="AD146" i="16"/>
  <c r="AE146" i="16" s="1"/>
  <c r="AD145" i="16"/>
  <c r="AE145" i="16" s="1"/>
  <c r="AD144" i="16"/>
  <c r="AE144" i="16" s="1"/>
  <c r="AD143" i="16"/>
  <c r="AE143" i="16" s="1"/>
  <c r="AD142" i="16"/>
  <c r="AE142" i="16" s="1"/>
  <c r="AD141" i="16"/>
  <c r="AE141" i="16" s="1"/>
  <c r="AD140" i="16"/>
  <c r="AE140" i="16" s="1"/>
  <c r="AD139" i="16"/>
  <c r="AE139" i="16" s="1"/>
  <c r="AD138" i="16"/>
  <c r="AE138" i="16" s="1"/>
  <c r="AD137" i="16"/>
  <c r="AE137" i="16" s="1"/>
  <c r="AD136" i="16"/>
  <c r="AE136" i="16" s="1"/>
  <c r="AD135" i="16"/>
  <c r="AE135" i="16" s="1"/>
  <c r="AD134" i="16"/>
  <c r="AE134" i="16" s="1"/>
  <c r="AD133" i="16"/>
  <c r="AE133" i="16" s="1"/>
  <c r="AD132" i="16"/>
  <c r="AE132" i="16" s="1"/>
  <c r="AD131" i="16"/>
  <c r="AE131" i="16" s="1"/>
  <c r="AD130" i="16"/>
  <c r="AE130" i="16" s="1"/>
  <c r="AD129" i="16"/>
  <c r="AE129" i="16" s="1"/>
  <c r="AD128" i="16"/>
  <c r="AE128" i="16" s="1"/>
  <c r="AD127" i="16"/>
  <c r="AE127" i="16" s="1"/>
  <c r="AD126" i="16"/>
  <c r="AE126" i="16" s="1"/>
  <c r="AD125" i="16"/>
  <c r="AE125" i="16" s="1"/>
  <c r="AD124" i="16"/>
  <c r="AE124" i="16" s="1"/>
  <c r="AD89" i="16"/>
  <c r="AE89" i="16" s="1"/>
  <c r="AD123" i="16"/>
  <c r="AE123" i="16" s="1"/>
  <c r="AD122" i="16"/>
  <c r="AE122" i="16" s="1"/>
  <c r="AD121" i="16"/>
  <c r="AE121" i="16" s="1"/>
  <c r="AD120" i="16"/>
  <c r="AE120" i="16" s="1"/>
  <c r="AD119" i="16"/>
  <c r="AE119" i="16" s="1"/>
  <c r="AD118" i="16"/>
  <c r="AE118" i="16" s="1"/>
  <c r="AD117" i="16"/>
  <c r="AE117" i="16" s="1"/>
  <c r="AD116" i="16"/>
  <c r="AE116" i="16" s="1"/>
  <c r="AD115" i="16"/>
  <c r="AE115" i="16" s="1"/>
  <c r="AD114" i="16"/>
  <c r="AE114" i="16" s="1"/>
  <c r="AD113" i="16"/>
  <c r="AE113" i="16" s="1"/>
  <c r="AD96" i="16"/>
  <c r="AE96" i="16" s="1"/>
  <c r="AD112" i="16"/>
  <c r="AE112" i="16" s="1"/>
  <c r="AD60" i="16"/>
  <c r="AE60" i="16" s="1"/>
  <c r="AD59" i="16"/>
  <c r="AE59" i="16" s="1"/>
  <c r="AD111" i="16"/>
  <c r="AE111" i="16" s="1"/>
  <c r="AD110" i="16"/>
  <c r="AE110" i="16" s="1"/>
  <c r="AD109" i="16"/>
  <c r="AE109" i="16" s="1"/>
  <c r="AD95" i="16"/>
  <c r="AE95" i="16" s="1"/>
  <c r="AD94" i="16"/>
  <c r="AE94" i="16" s="1"/>
  <c r="AD108" i="16"/>
  <c r="AE108" i="16" s="1"/>
  <c r="AD107" i="16"/>
  <c r="AE107" i="16" s="1"/>
  <c r="AD106" i="16"/>
  <c r="AE106" i="16" s="1"/>
  <c r="AD88" i="16"/>
  <c r="AE88" i="16" s="1"/>
  <c r="AD87" i="16"/>
  <c r="AE87" i="16" s="1"/>
  <c r="AD103" i="16"/>
  <c r="AE103" i="16" s="1"/>
  <c r="AD102" i="16"/>
  <c r="AE102" i="16" s="1"/>
  <c r="AD61" i="16"/>
  <c r="AE61" i="16" s="1"/>
  <c r="AD84" i="16"/>
  <c r="AE84" i="16" s="1"/>
  <c r="AD101" i="16"/>
  <c r="AE101" i="16" s="1"/>
  <c r="AD100" i="16"/>
  <c r="AE100" i="16" s="1"/>
  <c r="AD86" i="16"/>
  <c r="AE86" i="16" s="1"/>
  <c r="AD83" i="16"/>
  <c r="AE83" i="16" s="1"/>
  <c r="AD99" i="16"/>
  <c r="AE99" i="16" s="1"/>
  <c r="AD98" i="16"/>
  <c r="AE98" i="16" s="1"/>
  <c r="AD97" i="16"/>
  <c r="AE97" i="16" s="1"/>
  <c r="AD93" i="16"/>
  <c r="AE93" i="16" s="1"/>
  <c r="AD92" i="16"/>
  <c r="AE92" i="16" s="1"/>
  <c r="AD91" i="16"/>
  <c r="AE91" i="16" s="1"/>
  <c r="AD90" i="16"/>
  <c r="AE90" i="16" s="1"/>
  <c r="AD74" i="16"/>
  <c r="AE74" i="16" s="1"/>
  <c r="AD73" i="16"/>
  <c r="AE73" i="16" s="1"/>
  <c r="AD79" i="16"/>
  <c r="AE79" i="16" s="1"/>
  <c r="AD68" i="16"/>
  <c r="AE68" i="16" s="1"/>
  <c r="AD82" i="16"/>
  <c r="AE82" i="16" s="1"/>
  <c r="AD81" i="16"/>
  <c r="AE81" i="16" s="1"/>
  <c r="AD78" i="16"/>
  <c r="AE78" i="16" s="1"/>
  <c r="AD77" i="16"/>
  <c r="AE77" i="16" s="1"/>
  <c r="AD76" i="16"/>
  <c r="AE76" i="16" s="1"/>
  <c r="AD75" i="16"/>
  <c r="AE75" i="16" s="1"/>
  <c r="AD72" i="16"/>
  <c r="AE72" i="16" s="1"/>
  <c r="AD71" i="16"/>
  <c r="AE71" i="16" s="1"/>
  <c r="AD70" i="16"/>
  <c r="AE70" i="16" s="1"/>
  <c r="AD69" i="16"/>
  <c r="AE69" i="16" s="1"/>
  <c r="AD67" i="16"/>
  <c r="AE67" i="16" s="1"/>
  <c r="AD66" i="16"/>
  <c r="AE66" i="16" s="1"/>
  <c r="AD65" i="16"/>
  <c r="AE65" i="16" s="1"/>
  <c r="AD64" i="16"/>
  <c r="AE64" i="16" s="1"/>
  <c r="AD63" i="16"/>
  <c r="AE63" i="16" s="1"/>
  <c r="AD62" i="16"/>
  <c r="AE62" i="16" s="1"/>
  <c r="AD46" i="16"/>
  <c r="AE46" i="16" s="1"/>
  <c r="AD58" i="16"/>
  <c r="AE58" i="16" s="1"/>
  <c r="AD57" i="16"/>
  <c r="AE57" i="16" s="1"/>
  <c r="AD56" i="16"/>
  <c r="AE56" i="16" s="1"/>
  <c r="AD55" i="16"/>
  <c r="AE55" i="16" s="1"/>
  <c r="AD54" i="16"/>
  <c r="AE54" i="16" s="1"/>
  <c r="AD53" i="16"/>
  <c r="AE53" i="16" s="1"/>
  <c r="AD52" i="16"/>
  <c r="AE52" i="16" s="1"/>
  <c r="AD23" i="16"/>
  <c r="AE23" i="16" s="1"/>
  <c r="AD51" i="16"/>
  <c r="AE51" i="16" s="1"/>
  <c r="AD50" i="16"/>
  <c r="AE50" i="16" s="1"/>
  <c r="AD49" i="16"/>
  <c r="AE49" i="16" s="1"/>
  <c r="AD48" i="16"/>
  <c r="AE48" i="16" s="1"/>
  <c r="AD47" i="16"/>
  <c r="AE47" i="16" s="1"/>
  <c r="AD44" i="16"/>
  <c r="AE44" i="16" s="1"/>
  <c r="AD43" i="16"/>
  <c r="AE43" i="16" s="1"/>
  <c r="AD42" i="16"/>
  <c r="AE42" i="16" s="1"/>
  <c r="AD41" i="16"/>
  <c r="AE41" i="16" s="1"/>
  <c r="AD40" i="16"/>
  <c r="AE40" i="16" s="1"/>
  <c r="AD39" i="16"/>
  <c r="AE39" i="16" s="1"/>
  <c r="AD38" i="16"/>
  <c r="AE38" i="16" s="1"/>
  <c r="AD37" i="16"/>
  <c r="AE37" i="16" s="1"/>
  <c r="AD36" i="16"/>
  <c r="AE36" i="16" s="1"/>
  <c r="AD35" i="16"/>
  <c r="AE35" i="16" s="1"/>
  <c r="AD34" i="16"/>
  <c r="AE34" i="16" s="1"/>
  <c r="AD22" i="16"/>
  <c r="AE22" i="16" s="1"/>
  <c r="AD33" i="16"/>
  <c r="AE33" i="16" s="1"/>
  <c r="AD32" i="16"/>
  <c r="AE32" i="16" s="1"/>
  <c r="AD31" i="16"/>
  <c r="AE31" i="16" s="1"/>
  <c r="AD30" i="16"/>
  <c r="AE30" i="16" s="1"/>
  <c r="AD29" i="16"/>
  <c r="AE29" i="16" s="1"/>
  <c r="AD28" i="16"/>
  <c r="AE28" i="16" s="1"/>
  <c r="AD27" i="16"/>
  <c r="AE27" i="16" s="1"/>
  <c r="AD26" i="16"/>
  <c r="AE26" i="16" s="1"/>
  <c r="AD25" i="16"/>
  <c r="AE25" i="16" s="1"/>
  <c r="AD24" i="16"/>
  <c r="AE24" i="16" s="1"/>
  <c r="AD21" i="16"/>
  <c r="AE21" i="16" s="1"/>
  <c r="AD20" i="16"/>
  <c r="AE20" i="16" s="1"/>
  <c r="AD19" i="16"/>
  <c r="AE19" i="16" s="1"/>
  <c r="AD18" i="16"/>
  <c r="AE18" i="16" s="1"/>
  <c r="AD17" i="16"/>
  <c r="AE17" i="16" s="1"/>
  <c r="AD16" i="16"/>
  <c r="AE16" i="16" s="1"/>
  <c r="AD15" i="16"/>
  <c r="AE15" i="16" s="1"/>
  <c r="AD14" i="16"/>
  <c r="AE14" i="16" s="1"/>
  <c r="AD13" i="16"/>
  <c r="AE13" i="16" s="1"/>
  <c r="AD12" i="16"/>
  <c r="AE12" i="16" s="1"/>
  <c r="AD11" i="16"/>
  <c r="AE11" i="16" s="1"/>
  <c r="AD10" i="16"/>
  <c r="AE10" i="16" s="1"/>
  <c r="AD9" i="16"/>
  <c r="AE9" i="16" s="1"/>
  <c r="AD8" i="16"/>
  <c r="AE8" i="16" s="1"/>
  <c r="AD7" i="16"/>
  <c r="AE7" i="16" s="1"/>
  <c r="AD6" i="16"/>
  <c r="AE6" i="16" s="1"/>
  <c r="AD5" i="16"/>
  <c r="AE5" i="16" s="1"/>
  <c r="AD4" i="16"/>
  <c r="AE4" i="16" s="1"/>
  <c r="AD3" i="16"/>
  <c r="AE3" i="16" s="1"/>
  <c r="AD159" i="15"/>
  <c r="AE159" i="15" s="1"/>
  <c r="AD158" i="15"/>
  <c r="AE158" i="15" s="1"/>
  <c r="AD157" i="15"/>
  <c r="AE157" i="15" s="1"/>
  <c r="AD156" i="15"/>
  <c r="AE156" i="15" s="1"/>
  <c r="AD155" i="15"/>
  <c r="AE155" i="15" s="1"/>
  <c r="AD154" i="15"/>
  <c r="AE154" i="15" s="1"/>
  <c r="AD153" i="15"/>
  <c r="AE153" i="15" s="1"/>
  <c r="AD152" i="15"/>
  <c r="AE152" i="15" s="1"/>
  <c r="AD151" i="15"/>
  <c r="AE151" i="15" s="1"/>
  <c r="AD150" i="15"/>
  <c r="AE150" i="15" s="1"/>
  <c r="AD149" i="15"/>
  <c r="AE149" i="15" s="1"/>
  <c r="AD148" i="15"/>
  <c r="AE148" i="15" s="1"/>
  <c r="AD147" i="15"/>
  <c r="AE147" i="15" s="1"/>
  <c r="AD146" i="15"/>
  <c r="AE146" i="15" s="1"/>
  <c r="AD145" i="15"/>
  <c r="AE145" i="15" s="1"/>
  <c r="AD29" i="15"/>
  <c r="AE29" i="15" s="1"/>
  <c r="AD144" i="15"/>
  <c r="AE144" i="15" s="1"/>
  <c r="AD143" i="15"/>
  <c r="AE143" i="15" s="1"/>
  <c r="AD142" i="15"/>
  <c r="AE142" i="15" s="1"/>
  <c r="AD141" i="15"/>
  <c r="AE141" i="15" s="1"/>
  <c r="AD140" i="15"/>
  <c r="AE140" i="15" s="1"/>
  <c r="AD139" i="15"/>
  <c r="AE139" i="15" s="1"/>
  <c r="AD86" i="15"/>
  <c r="AE86" i="15" s="1"/>
  <c r="AD138" i="15"/>
  <c r="AE138" i="15" s="1"/>
  <c r="AD120" i="15"/>
  <c r="AE120" i="15" s="1"/>
  <c r="AD119" i="15"/>
  <c r="AE119" i="15" s="1"/>
  <c r="AD137" i="15"/>
  <c r="AE137" i="15" s="1"/>
  <c r="AD136" i="15"/>
  <c r="AE136" i="15" s="1"/>
  <c r="AD135" i="15"/>
  <c r="AE135" i="15" s="1"/>
  <c r="AD134" i="15"/>
  <c r="AE134" i="15" s="1"/>
  <c r="AD133" i="15"/>
  <c r="AE133" i="15" s="1"/>
  <c r="AD132" i="15"/>
  <c r="AE132" i="15" s="1"/>
  <c r="AD131" i="15"/>
  <c r="AE131" i="15" s="1"/>
  <c r="AD130" i="15"/>
  <c r="AE130" i="15" s="1"/>
  <c r="AD110" i="15"/>
  <c r="AE110" i="15" s="1"/>
  <c r="AD129" i="15"/>
  <c r="AE129" i="15" s="1"/>
  <c r="AD125" i="15"/>
  <c r="AE125" i="15" s="1"/>
  <c r="AD128" i="15"/>
  <c r="AE128" i="15" s="1"/>
  <c r="AD127" i="15"/>
  <c r="AE127" i="15" s="1"/>
  <c r="AD126" i="15"/>
  <c r="AE126" i="15" s="1"/>
  <c r="AD124" i="15"/>
  <c r="AE124" i="15" s="1"/>
  <c r="AD123" i="15"/>
  <c r="AE123" i="15" s="1"/>
  <c r="AD122" i="15"/>
  <c r="AE122" i="15" s="1"/>
  <c r="AD121" i="15"/>
  <c r="AE121" i="15" s="1"/>
  <c r="AD118" i="15"/>
  <c r="AE118" i="15" s="1"/>
  <c r="AD115" i="15"/>
  <c r="AE115" i="15" s="1"/>
  <c r="AD117" i="15"/>
  <c r="AE117" i="15" s="1"/>
  <c r="AD116" i="15"/>
  <c r="AE116" i="15" s="1"/>
  <c r="AD114" i="15"/>
  <c r="AE114" i="15" s="1"/>
  <c r="AD113" i="15"/>
  <c r="AE113" i="15" s="1"/>
  <c r="AD112" i="15"/>
  <c r="AE112" i="15" s="1"/>
  <c r="AD111" i="15"/>
  <c r="AE111" i="15" s="1"/>
  <c r="AD106" i="15"/>
  <c r="AE106" i="15" s="1"/>
  <c r="AD109" i="15"/>
  <c r="AE109" i="15" s="1"/>
  <c r="AD108" i="15"/>
  <c r="AE108" i="15" s="1"/>
  <c r="AD107" i="15"/>
  <c r="AE107" i="15" s="1"/>
  <c r="AD105" i="15"/>
  <c r="AE105" i="15" s="1"/>
  <c r="AD104" i="15"/>
  <c r="AE104" i="15" s="1"/>
  <c r="AD103" i="15"/>
  <c r="AE103" i="15" s="1"/>
  <c r="AD102" i="15"/>
  <c r="AE102" i="15" s="1"/>
  <c r="AD101" i="15"/>
  <c r="AE101" i="15" s="1"/>
  <c r="AD100" i="15"/>
  <c r="AE100" i="15" s="1"/>
  <c r="AD99" i="15"/>
  <c r="AE99" i="15" s="1"/>
  <c r="AD98" i="15"/>
  <c r="AE98" i="15" s="1"/>
  <c r="AD97" i="15"/>
  <c r="AE97" i="15" s="1"/>
  <c r="AD96" i="15"/>
  <c r="AE96" i="15" s="1"/>
  <c r="AD95" i="15"/>
  <c r="AE95" i="15" s="1"/>
  <c r="AD94" i="15"/>
  <c r="AE94" i="15" s="1"/>
  <c r="AD93" i="15"/>
  <c r="AE93" i="15" s="1"/>
  <c r="AD92" i="15"/>
  <c r="AE92" i="15" s="1"/>
  <c r="AD91" i="15"/>
  <c r="AE91" i="15" s="1"/>
  <c r="AD90" i="15"/>
  <c r="AE90" i="15" s="1"/>
  <c r="AD88" i="15"/>
  <c r="AE88" i="15" s="1"/>
  <c r="AD84" i="15"/>
  <c r="AE84" i="15" s="1"/>
  <c r="AD87" i="15"/>
  <c r="AE87" i="15" s="1"/>
  <c r="AD85" i="15"/>
  <c r="AE85" i="15" s="1"/>
  <c r="AD66" i="15"/>
  <c r="AE66" i="15" s="1"/>
  <c r="AD83" i="15"/>
  <c r="AE83" i="15" s="1"/>
  <c r="AD54" i="15"/>
  <c r="AE54" i="15" s="1"/>
  <c r="AD82" i="15"/>
  <c r="AE82" i="15" s="1"/>
  <c r="AD81" i="15"/>
  <c r="AE81" i="15" s="1"/>
  <c r="AD80" i="15"/>
  <c r="AE80" i="15" s="1"/>
  <c r="AD79" i="15"/>
  <c r="AE79" i="15" s="1"/>
  <c r="AD78" i="15"/>
  <c r="AE78" i="15" s="1"/>
  <c r="AD77" i="15"/>
  <c r="AE77" i="15" s="1"/>
  <c r="AD76" i="15"/>
  <c r="AE76" i="15" s="1"/>
  <c r="AD75" i="15"/>
  <c r="AE75" i="15" s="1"/>
  <c r="AD74" i="15"/>
  <c r="AE74" i="15" s="1"/>
  <c r="AD73" i="15"/>
  <c r="AE73" i="15" s="1"/>
  <c r="AD72" i="15"/>
  <c r="AE72" i="15" s="1"/>
  <c r="AD71" i="15"/>
  <c r="AE71" i="15" s="1"/>
  <c r="AD70" i="15"/>
  <c r="AE70" i="15" s="1"/>
  <c r="AD69" i="15"/>
  <c r="AE69" i="15" s="1"/>
  <c r="AD68" i="15"/>
  <c r="AE68" i="15" s="1"/>
  <c r="AD67" i="15"/>
  <c r="AE67" i="15" s="1"/>
  <c r="AD65" i="15"/>
  <c r="AE65" i="15" s="1"/>
  <c r="AD64" i="15"/>
  <c r="AE64" i="15" s="1"/>
  <c r="AD63" i="15"/>
  <c r="AE63" i="15" s="1"/>
  <c r="AD62" i="15"/>
  <c r="AE62" i="15" s="1"/>
  <c r="AD61" i="15"/>
  <c r="AE61" i="15" s="1"/>
  <c r="AD60" i="15"/>
  <c r="AE60" i="15" s="1"/>
  <c r="AD59" i="15"/>
  <c r="AE59" i="15" s="1"/>
  <c r="AD58" i="15"/>
  <c r="AE58" i="15" s="1"/>
  <c r="AD57" i="15"/>
  <c r="AE57" i="15" s="1"/>
  <c r="AD56" i="15"/>
  <c r="AE56" i="15" s="1"/>
  <c r="AD55" i="15"/>
  <c r="AE55" i="15" s="1"/>
  <c r="AD53" i="15"/>
  <c r="AE53" i="15" s="1"/>
  <c r="AD52" i="15"/>
  <c r="AE52" i="15" s="1"/>
  <c r="AD51" i="15"/>
  <c r="AE51" i="15" s="1"/>
  <c r="AD50" i="15"/>
  <c r="AE50" i="15" s="1"/>
  <c r="AD49" i="15"/>
  <c r="AE49" i="15" s="1"/>
  <c r="AD48" i="15"/>
  <c r="AE48" i="15" s="1"/>
  <c r="AD47" i="15"/>
  <c r="AE47" i="15" s="1"/>
  <c r="AD45" i="15"/>
  <c r="AE45" i="15" s="1"/>
  <c r="AD44" i="15"/>
  <c r="AE44" i="15" s="1"/>
  <c r="AD43" i="15"/>
  <c r="AE43" i="15" s="1"/>
  <c r="AD36" i="15"/>
  <c r="AE36" i="15" s="1"/>
  <c r="AD41" i="15"/>
  <c r="AE41" i="15" s="1"/>
  <c r="AD40" i="15"/>
  <c r="AE40" i="15" s="1"/>
  <c r="AD39" i="15"/>
  <c r="AE39" i="15" s="1"/>
  <c r="AD38" i="15"/>
  <c r="AE38" i="15" s="1"/>
  <c r="AD37" i="15"/>
  <c r="AE37" i="15" s="1"/>
  <c r="AD30" i="15"/>
  <c r="AE30" i="15" s="1"/>
  <c r="AD35" i="15"/>
  <c r="AE35" i="15" s="1"/>
  <c r="AD34" i="15"/>
  <c r="AE34" i="15" s="1"/>
  <c r="AD33" i="15"/>
  <c r="AE33" i="15" s="1"/>
  <c r="AD32" i="15"/>
  <c r="AE32" i="15" s="1"/>
  <c r="AD31" i="15"/>
  <c r="AE31" i="15" s="1"/>
  <c r="AD28" i="15"/>
  <c r="AE28" i="15" s="1"/>
  <c r="AD27" i="15"/>
  <c r="AE27" i="15" s="1"/>
  <c r="AD26" i="15"/>
  <c r="AE26" i="15" s="1"/>
  <c r="AD25" i="15"/>
  <c r="AE25" i="15" s="1"/>
  <c r="AD24" i="15"/>
  <c r="AE24" i="15" s="1"/>
  <c r="AD23" i="15"/>
  <c r="AE23" i="15" s="1"/>
  <c r="AD22" i="15"/>
  <c r="AE22" i="15" s="1"/>
  <c r="AD21" i="15"/>
  <c r="AE21" i="15" s="1"/>
  <c r="AD20" i="15"/>
  <c r="AE20" i="15" s="1"/>
  <c r="AD19" i="15"/>
  <c r="AE19" i="15" s="1"/>
  <c r="AD18" i="15"/>
  <c r="AE18" i="15" s="1"/>
  <c r="AD17" i="15"/>
  <c r="AE17" i="15" s="1"/>
  <c r="AD16" i="15"/>
  <c r="AE16" i="15" s="1"/>
  <c r="AD15" i="15"/>
  <c r="AE15" i="15" s="1"/>
  <c r="AD14" i="15"/>
  <c r="AE14" i="15" s="1"/>
  <c r="AD13" i="15"/>
  <c r="AE13" i="15" s="1"/>
  <c r="AD12" i="15"/>
  <c r="AE12" i="15" s="1"/>
  <c r="AD11" i="15"/>
  <c r="AE11" i="15" s="1"/>
  <c r="AD10" i="15"/>
  <c r="AE10" i="15" s="1"/>
  <c r="AD8" i="15"/>
  <c r="AE8" i="15" s="1"/>
  <c r="AD7" i="15"/>
  <c r="AE7" i="15" s="1"/>
  <c r="AD6" i="15"/>
  <c r="AE6" i="15" s="1"/>
  <c r="AD5" i="15"/>
  <c r="AE5" i="15" s="1"/>
  <c r="AD4" i="15"/>
  <c r="AE4" i="15" s="1"/>
  <c r="AD3" i="15"/>
  <c r="AE3" i="15" s="1"/>
  <c r="AD127" i="14"/>
  <c r="AE127" i="14" s="1"/>
  <c r="AD126" i="14"/>
  <c r="AE126" i="14" s="1"/>
  <c r="AD125" i="14"/>
  <c r="AE125" i="14" s="1"/>
  <c r="AD124" i="14"/>
  <c r="AE124" i="14" s="1"/>
  <c r="AD123" i="14"/>
  <c r="AE123" i="14" s="1"/>
  <c r="AD122" i="14"/>
  <c r="AE122" i="14" s="1"/>
  <c r="AD60" i="14"/>
  <c r="AE60" i="14" s="1"/>
  <c r="AD121" i="14"/>
  <c r="AE121" i="14" s="1"/>
  <c r="AD120" i="14"/>
  <c r="AE120" i="14" s="1"/>
  <c r="AD119" i="14"/>
  <c r="AE119" i="14" s="1"/>
  <c r="AD50" i="14"/>
  <c r="AE50" i="14" s="1"/>
  <c r="AD118" i="14"/>
  <c r="AE118" i="14" s="1"/>
  <c r="AD117" i="14"/>
  <c r="AE117" i="14" s="1"/>
  <c r="AD116" i="14"/>
  <c r="AE116" i="14" s="1"/>
  <c r="AD115" i="14"/>
  <c r="AE115" i="14" s="1"/>
  <c r="AD114" i="14"/>
  <c r="AE114" i="14" s="1"/>
  <c r="AD113" i="14"/>
  <c r="AE113" i="14" s="1"/>
  <c r="AD112" i="14"/>
  <c r="AE112" i="14" s="1"/>
  <c r="AD111" i="14"/>
  <c r="AE111" i="14" s="1"/>
  <c r="AD110" i="14"/>
  <c r="AE110" i="14" s="1"/>
  <c r="AD109" i="14"/>
  <c r="AE109" i="14" s="1"/>
  <c r="AD108" i="14"/>
  <c r="AE108" i="14" s="1"/>
  <c r="AD107" i="14"/>
  <c r="AE107" i="14" s="1"/>
  <c r="AD106" i="14"/>
  <c r="AE106" i="14" s="1"/>
  <c r="AD105" i="14"/>
  <c r="AE105" i="14" s="1"/>
  <c r="AD104" i="14"/>
  <c r="AE104" i="14" s="1"/>
  <c r="AD103" i="14"/>
  <c r="AE103" i="14" s="1"/>
  <c r="AD102" i="14"/>
  <c r="AE102" i="14" s="1"/>
  <c r="AD101" i="14"/>
  <c r="AE101" i="14" s="1"/>
  <c r="AD100" i="14"/>
  <c r="AE100" i="14" s="1"/>
  <c r="AD99" i="14"/>
  <c r="AE99" i="14" s="1"/>
  <c r="AD98" i="14"/>
  <c r="AE98" i="14" s="1"/>
  <c r="AD97" i="14"/>
  <c r="AE97" i="14" s="1"/>
  <c r="AD96" i="14"/>
  <c r="AE96" i="14" s="1"/>
  <c r="AD95" i="14"/>
  <c r="AE95" i="14" s="1"/>
  <c r="AD94" i="14"/>
  <c r="AE94" i="14" s="1"/>
  <c r="AD93" i="14"/>
  <c r="AE93" i="14" s="1"/>
  <c r="AD92" i="14"/>
  <c r="AE92" i="14" s="1"/>
  <c r="AD91" i="14"/>
  <c r="AE91" i="14" s="1"/>
  <c r="AD90" i="14"/>
  <c r="AE90" i="14" s="1"/>
  <c r="AD53" i="14"/>
  <c r="AE53" i="14" s="1"/>
  <c r="AD63" i="14"/>
  <c r="AE63" i="14" s="1"/>
  <c r="AD52" i="14"/>
  <c r="AE52" i="14" s="1"/>
  <c r="AD89" i="14"/>
  <c r="AE89" i="14" s="1"/>
  <c r="AD46" i="14"/>
  <c r="AE46" i="14" s="1"/>
  <c r="AD62" i="14"/>
  <c r="AE62" i="14" s="1"/>
  <c r="AD88" i="14"/>
  <c r="AE88" i="14" s="1"/>
  <c r="AD87" i="14"/>
  <c r="AE87" i="14" s="1"/>
  <c r="AD40" i="14"/>
  <c r="AE40" i="14" s="1"/>
  <c r="AD86" i="14"/>
  <c r="AE86" i="14" s="1"/>
  <c r="AD49" i="14"/>
  <c r="AE49" i="14" s="1"/>
  <c r="AD85" i="14"/>
  <c r="AE85" i="14" s="1"/>
  <c r="AD61" i="14"/>
  <c r="AE61" i="14" s="1"/>
  <c r="AD84" i="14"/>
  <c r="AE84" i="14" s="1"/>
  <c r="AD51" i="14"/>
  <c r="AE51" i="14" s="1"/>
  <c r="AD83" i="14"/>
  <c r="AE83" i="14" s="1"/>
  <c r="AD82" i="14"/>
  <c r="AE82" i="14" s="1"/>
  <c r="AD36" i="14"/>
  <c r="AE36" i="14" s="1"/>
  <c r="AD45" i="14"/>
  <c r="AE45" i="14" s="1"/>
  <c r="AD81" i="14"/>
  <c r="AE81" i="14" s="1"/>
  <c r="AD80" i="14"/>
  <c r="AE80" i="14" s="1"/>
  <c r="AD79" i="14"/>
  <c r="AE79" i="14" s="1"/>
  <c r="AD65" i="14"/>
  <c r="AE65" i="14" s="1"/>
  <c r="AD59" i="14"/>
  <c r="AE59" i="14" s="1"/>
  <c r="AD78" i="14"/>
  <c r="AE78" i="14" s="1"/>
  <c r="AD77" i="14"/>
  <c r="AE77" i="14" s="1"/>
  <c r="AD76" i="14"/>
  <c r="AE76" i="14" s="1"/>
  <c r="AD75" i="14"/>
  <c r="AE75" i="14" s="1"/>
  <c r="AD74" i="14"/>
  <c r="AE74" i="14" s="1"/>
  <c r="AD73" i="14"/>
  <c r="AE73" i="14" s="1"/>
  <c r="AD72" i="14"/>
  <c r="AE72" i="14" s="1"/>
  <c r="AD58" i="14"/>
  <c r="AE58" i="14" s="1"/>
  <c r="AD57" i="14"/>
  <c r="AE57" i="14" s="1"/>
  <c r="AD44" i="14"/>
  <c r="AE44" i="14" s="1"/>
  <c r="AD71" i="14"/>
  <c r="AE71" i="14" s="1"/>
  <c r="AD70" i="14"/>
  <c r="AE70" i="14" s="1"/>
  <c r="AD69" i="14"/>
  <c r="AE69" i="14" s="1"/>
  <c r="AD35" i="14"/>
  <c r="AE35" i="14" s="1"/>
  <c r="AD68" i="14"/>
  <c r="AE68" i="14" s="1"/>
  <c r="AD56" i="14"/>
  <c r="AE56" i="14" s="1"/>
  <c r="AD67" i="14"/>
  <c r="AE67" i="14" s="1"/>
  <c r="AD66" i="14"/>
  <c r="AE66" i="14" s="1"/>
  <c r="AD39" i="14"/>
  <c r="AE39" i="14" s="1"/>
  <c r="AD55" i="14"/>
  <c r="AE55" i="14" s="1"/>
  <c r="AD54" i="14"/>
  <c r="AE54" i="14" s="1"/>
  <c r="AD48" i="14"/>
  <c r="AE48" i="14" s="1"/>
  <c r="AD47" i="14"/>
  <c r="AE47" i="14" s="1"/>
  <c r="AD43" i="14"/>
  <c r="AE43" i="14" s="1"/>
  <c r="AD42" i="14"/>
  <c r="AE42" i="14" s="1"/>
  <c r="AD41" i="14"/>
  <c r="AE41" i="14" s="1"/>
  <c r="AD38" i="14"/>
  <c r="AE38" i="14" s="1"/>
  <c r="AD28" i="14"/>
  <c r="AE28" i="14" s="1"/>
  <c r="AD37" i="14"/>
  <c r="AE37" i="14" s="1"/>
  <c r="AD34" i="14"/>
  <c r="AE34" i="14" s="1"/>
  <c r="AD33" i="14"/>
  <c r="AE33" i="14" s="1"/>
  <c r="AD32" i="14"/>
  <c r="AE32" i="14" s="1"/>
  <c r="AD13" i="14"/>
  <c r="AE13" i="14" s="1"/>
  <c r="AD31" i="14"/>
  <c r="AE31" i="14" s="1"/>
  <c r="AD30" i="14"/>
  <c r="AE30" i="14" s="1"/>
  <c r="AD21" i="14"/>
  <c r="AE21" i="14" s="1"/>
  <c r="AD29" i="14"/>
  <c r="AE29" i="14" s="1"/>
  <c r="AD27" i="14"/>
  <c r="AE27" i="14" s="1"/>
  <c r="AD26" i="14"/>
  <c r="AE26" i="14" s="1"/>
  <c r="AD15" i="14"/>
  <c r="AE15" i="14" s="1"/>
  <c r="AD25" i="14"/>
  <c r="AE25" i="14" s="1"/>
  <c r="AD24" i="14"/>
  <c r="AE24" i="14" s="1"/>
  <c r="AD23" i="14"/>
  <c r="AE23" i="14" s="1"/>
  <c r="AD22" i="14"/>
  <c r="AE22" i="14" s="1"/>
  <c r="AD20" i="14"/>
  <c r="AE20" i="14" s="1"/>
  <c r="AD19" i="14"/>
  <c r="AE19" i="14" s="1"/>
  <c r="AD18" i="14"/>
  <c r="AE18" i="14" s="1"/>
  <c r="AD17" i="14"/>
  <c r="AE17" i="14" s="1"/>
  <c r="AD16" i="14"/>
  <c r="AE16" i="14" s="1"/>
  <c r="AD12" i="14"/>
  <c r="AE12" i="14" s="1"/>
  <c r="AD14" i="14"/>
  <c r="AE14" i="14" s="1"/>
  <c r="AD11" i="14"/>
  <c r="AE11" i="14" s="1"/>
  <c r="AD10" i="14"/>
  <c r="AE10" i="14" s="1"/>
  <c r="AD9" i="14"/>
  <c r="AE9" i="14" s="1"/>
  <c r="AD8" i="14"/>
  <c r="AE8" i="14" s="1"/>
  <c r="AD7" i="14"/>
  <c r="AE7" i="14" s="1"/>
  <c r="AD6" i="14"/>
  <c r="AE6" i="14" s="1"/>
  <c r="AD5" i="14"/>
  <c r="AE5" i="14" s="1"/>
  <c r="AD4" i="14"/>
  <c r="AE4" i="14" s="1"/>
  <c r="AD3" i="14"/>
  <c r="AE3" i="14" s="1"/>
  <c r="AD128" i="13"/>
  <c r="AE128" i="13" s="1"/>
  <c r="AD127" i="13"/>
  <c r="AE127" i="13" s="1"/>
  <c r="AD126" i="13"/>
  <c r="AE126" i="13" s="1"/>
  <c r="AD125" i="13"/>
  <c r="AE125" i="13" s="1"/>
  <c r="AD124" i="13"/>
  <c r="AE124" i="13" s="1"/>
  <c r="AD123" i="13"/>
  <c r="AE123" i="13" s="1"/>
  <c r="AD122" i="13"/>
  <c r="AE122" i="13" s="1"/>
  <c r="AD121" i="13"/>
  <c r="AE121" i="13" s="1"/>
  <c r="AD120" i="13"/>
  <c r="AE120" i="13" s="1"/>
  <c r="AD119" i="13"/>
  <c r="AE119" i="13" s="1"/>
  <c r="AD118" i="13"/>
  <c r="AE118" i="13" s="1"/>
  <c r="AD117" i="13"/>
  <c r="AE117" i="13" s="1"/>
  <c r="AD116" i="13"/>
  <c r="AE116" i="13" s="1"/>
  <c r="AD115" i="13"/>
  <c r="AE115" i="13" s="1"/>
  <c r="AD114" i="13"/>
  <c r="AE114" i="13" s="1"/>
  <c r="AD113" i="13"/>
  <c r="AE113" i="13" s="1"/>
  <c r="AD112" i="13"/>
  <c r="AE112" i="13" s="1"/>
  <c r="AD111" i="13"/>
  <c r="AE111" i="13" s="1"/>
  <c r="AD110" i="13"/>
  <c r="AE110" i="13" s="1"/>
  <c r="AD109" i="13"/>
  <c r="AE109" i="13" s="1"/>
  <c r="AD108" i="13"/>
  <c r="AE108" i="13" s="1"/>
  <c r="AD107" i="13"/>
  <c r="AE107" i="13" s="1"/>
  <c r="AD106" i="13"/>
  <c r="AE106" i="13" s="1"/>
  <c r="AD105" i="13"/>
  <c r="AE105" i="13" s="1"/>
  <c r="AD104" i="13"/>
  <c r="AE104" i="13" s="1"/>
  <c r="AD103" i="13"/>
  <c r="AE103" i="13" s="1"/>
  <c r="AD102" i="13"/>
  <c r="AE102" i="13" s="1"/>
  <c r="AD101" i="13"/>
  <c r="AE101" i="13" s="1"/>
  <c r="AD100" i="13"/>
  <c r="AE100" i="13" s="1"/>
  <c r="AD99" i="13"/>
  <c r="AE99" i="13" s="1"/>
  <c r="AD98" i="13"/>
  <c r="AE98" i="13" s="1"/>
  <c r="AD97" i="13"/>
  <c r="AE97" i="13" s="1"/>
  <c r="AD96" i="13"/>
  <c r="AE96" i="13" s="1"/>
  <c r="AD95" i="13"/>
  <c r="AE95" i="13" s="1"/>
  <c r="AD94" i="13"/>
  <c r="AE94" i="13" s="1"/>
  <c r="AD93" i="13"/>
  <c r="AE93" i="13" s="1"/>
  <c r="AD63" i="13"/>
  <c r="AE63" i="13" s="1"/>
  <c r="AD92" i="13"/>
  <c r="AE92" i="13" s="1"/>
  <c r="AD68" i="13"/>
  <c r="AE68" i="13" s="1"/>
  <c r="AD91" i="13"/>
  <c r="AE91" i="13" s="1"/>
  <c r="AD90" i="13"/>
  <c r="AE90" i="13" s="1"/>
  <c r="AD56" i="13"/>
  <c r="AE56" i="13" s="1"/>
  <c r="AD89" i="13"/>
  <c r="AE89" i="13" s="1"/>
  <c r="AD88" i="13"/>
  <c r="AE88" i="13" s="1"/>
  <c r="AD50" i="13"/>
  <c r="AE50" i="13" s="1"/>
  <c r="AD87" i="13"/>
  <c r="AE87" i="13" s="1"/>
  <c r="AD86" i="13"/>
  <c r="AE86" i="13" s="1"/>
  <c r="AD85" i="13"/>
  <c r="AE85" i="13" s="1"/>
  <c r="AD53" i="13"/>
  <c r="AE53" i="13" s="1"/>
  <c r="AD84" i="13"/>
  <c r="AE84" i="13" s="1"/>
  <c r="AD83" i="13"/>
  <c r="AE83" i="13" s="1"/>
  <c r="AD82" i="13"/>
  <c r="AE82" i="13" s="1"/>
  <c r="AD81" i="13"/>
  <c r="AE81" i="13" s="1"/>
  <c r="AD80" i="13"/>
  <c r="AE80" i="13" s="1"/>
  <c r="AD79" i="13"/>
  <c r="AE79" i="13" s="1"/>
  <c r="AD78" i="13"/>
  <c r="AE78" i="13" s="1"/>
  <c r="AD77" i="13"/>
  <c r="AE77" i="13" s="1"/>
  <c r="AD67" i="13"/>
  <c r="AE67" i="13" s="1"/>
  <c r="AD76" i="13"/>
  <c r="AE76" i="13" s="1"/>
  <c r="AD75" i="13"/>
  <c r="AE75" i="13" s="1"/>
  <c r="AD74" i="13"/>
  <c r="AE74" i="13" s="1"/>
  <c r="AD62" i="13"/>
  <c r="AE62" i="13" s="1"/>
  <c r="AD61" i="13"/>
  <c r="AE61" i="13" s="1"/>
  <c r="AD73" i="13"/>
  <c r="AE73" i="13" s="1"/>
  <c r="AD72" i="13"/>
  <c r="AE72" i="13" s="1"/>
  <c r="AD39" i="13"/>
  <c r="AE39" i="13" s="1"/>
  <c r="AD71" i="13"/>
  <c r="AE71" i="13" s="1"/>
  <c r="AD60" i="13"/>
  <c r="AE60" i="13" s="1"/>
  <c r="AD59" i="13"/>
  <c r="AE59" i="13" s="1"/>
  <c r="AD70" i="13"/>
  <c r="AE70" i="13" s="1"/>
  <c r="AD55" i="13"/>
  <c r="AE55" i="13" s="1"/>
  <c r="AD66" i="13"/>
  <c r="AE66" i="13" s="1"/>
  <c r="AD65" i="13"/>
  <c r="AE65" i="13" s="1"/>
  <c r="AD64" i="13"/>
  <c r="AE64" i="13" s="1"/>
  <c r="AD58" i="13"/>
  <c r="AE58" i="13" s="1"/>
  <c r="AD49" i="13"/>
  <c r="AE49" i="13" s="1"/>
  <c r="AD52" i="13"/>
  <c r="AE52" i="13" s="1"/>
  <c r="AD57" i="13"/>
  <c r="AE57" i="13" s="1"/>
  <c r="AD51" i="13"/>
  <c r="AE51" i="13" s="1"/>
  <c r="AD54" i="13"/>
  <c r="AE54" i="13" s="1"/>
  <c r="AD48" i="13"/>
  <c r="AE48" i="13" s="1"/>
  <c r="AD47" i="13"/>
  <c r="AE47" i="13" s="1"/>
  <c r="AD42" i="13"/>
  <c r="AE42" i="13" s="1"/>
  <c r="AD46" i="13"/>
  <c r="AE46" i="13" s="1"/>
  <c r="AD45" i="13"/>
  <c r="AE45" i="13" s="1"/>
  <c r="AD44" i="13"/>
  <c r="AE44" i="13" s="1"/>
  <c r="AD43" i="13"/>
  <c r="AE43" i="13" s="1"/>
  <c r="AD41" i="13"/>
  <c r="AE41" i="13" s="1"/>
  <c r="AD40" i="13"/>
  <c r="AE40" i="13" s="1"/>
  <c r="AD31" i="13"/>
  <c r="AE31" i="13" s="1"/>
  <c r="AD38" i="13"/>
  <c r="AE38" i="13" s="1"/>
  <c r="AD37" i="13"/>
  <c r="AE37" i="13" s="1"/>
  <c r="AD36" i="13"/>
  <c r="AE36" i="13" s="1"/>
  <c r="AD35" i="13"/>
  <c r="AE35" i="13" s="1"/>
  <c r="AD33" i="13"/>
  <c r="AE33" i="13" s="1"/>
  <c r="AD32" i="13"/>
  <c r="AE32" i="13" s="1"/>
  <c r="AD30" i="13"/>
  <c r="AE30" i="13" s="1"/>
  <c r="AD13" i="13"/>
  <c r="AE13" i="13" s="1"/>
  <c r="AD29" i="13"/>
  <c r="AE29" i="13" s="1"/>
  <c r="AD28" i="13"/>
  <c r="AE28" i="13" s="1"/>
  <c r="AD27" i="13"/>
  <c r="AE27" i="13" s="1"/>
  <c r="AD26" i="13"/>
  <c r="AE26" i="13" s="1"/>
  <c r="AD25" i="13"/>
  <c r="AE25" i="13" s="1"/>
  <c r="AD24" i="13"/>
  <c r="AE24" i="13" s="1"/>
  <c r="AD23" i="13"/>
  <c r="AE23" i="13" s="1"/>
  <c r="AD22" i="13"/>
  <c r="AE22" i="13" s="1"/>
  <c r="AD21" i="13"/>
  <c r="AE21" i="13" s="1"/>
  <c r="AD20" i="13"/>
  <c r="AE20" i="13" s="1"/>
  <c r="AD19" i="13"/>
  <c r="AE19" i="13" s="1"/>
  <c r="AD18" i="13"/>
  <c r="AE18" i="13" s="1"/>
  <c r="AD17" i="13"/>
  <c r="AE17" i="13" s="1"/>
  <c r="AD16" i="13"/>
  <c r="AE16" i="13" s="1"/>
  <c r="AD15" i="13"/>
  <c r="AE15" i="13" s="1"/>
  <c r="AD14" i="13"/>
  <c r="AE14" i="13" s="1"/>
  <c r="AD12" i="13"/>
  <c r="AE12" i="13" s="1"/>
  <c r="AD10" i="13"/>
  <c r="AE10" i="13" s="1"/>
  <c r="AD11" i="13"/>
  <c r="AE11" i="13" s="1"/>
  <c r="AD9" i="13"/>
  <c r="AE9" i="13" s="1"/>
  <c r="AD8" i="13"/>
  <c r="AE8" i="13" s="1"/>
  <c r="AD7" i="13"/>
  <c r="AE7" i="13" s="1"/>
  <c r="AD6" i="13"/>
  <c r="AE6" i="13" s="1"/>
  <c r="AD5" i="13"/>
  <c r="AE5" i="13" s="1"/>
  <c r="AD4" i="13"/>
  <c r="AE4" i="13" s="1"/>
  <c r="AD3" i="13"/>
  <c r="AE3" i="13" s="1"/>
  <c r="AD3" i="2" l="1"/>
  <c r="AE3" i="2" s="1"/>
  <c r="AF3" i="2"/>
  <c r="AD5" i="2"/>
  <c r="AE5" i="2" s="1"/>
  <c r="AD6" i="2"/>
  <c r="AE6" i="2" s="1"/>
  <c r="AD7" i="2"/>
  <c r="AE7" i="2" s="1"/>
  <c r="AD10" i="2"/>
  <c r="AE10" i="2" s="1"/>
  <c r="AD9" i="2"/>
  <c r="AE9" i="2" s="1"/>
  <c r="AD11" i="2"/>
  <c r="AE11" i="2" s="1"/>
  <c r="AD12" i="2"/>
  <c r="AE12" i="2" s="1"/>
  <c r="AD13" i="2"/>
  <c r="AE13" i="2" s="1"/>
  <c r="AD14" i="2"/>
  <c r="AE14" i="2" s="1"/>
  <c r="AD15" i="2"/>
  <c r="AE15" i="2" s="1"/>
  <c r="AD16" i="2"/>
  <c r="AE16" i="2" s="1"/>
  <c r="AD17" i="2"/>
  <c r="AE17" i="2" s="1"/>
  <c r="AD18" i="2"/>
  <c r="AE18" i="2" s="1"/>
  <c r="AD19" i="2"/>
  <c r="AE19" i="2" s="1"/>
  <c r="AD21" i="2"/>
  <c r="AE21" i="2" s="1"/>
  <c r="AD22" i="2"/>
  <c r="AE22" i="2" s="1"/>
  <c r="AD23" i="2"/>
  <c r="AE23" i="2" s="1"/>
  <c r="AD24" i="2"/>
  <c r="AE24" i="2" s="1"/>
  <c r="AD20" i="2"/>
  <c r="AE20" i="2" s="1"/>
  <c r="AD25" i="2"/>
  <c r="AE25" i="2" s="1"/>
  <c r="AD26" i="2"/>
  <c r="AE26" i="2" s="1"/>
  <c r="AD28" i="2"/>
  <c r="AE28" i="2" s="1"/>
  <c r="AD29" i="2"/>
  <c r="AE29" i="2" s="1"/>
  <c r="AD30" i="2"/>
  <c r="AE30" i="2" s="1"/>
  <c r="AD31" i="2"/>
  <c r="AE31" i="2" s="1"/>
  <c r="AD32" i="2"/>
  <c r="AE32" i="2" s="1"/>
  <c r="AD33" i="2"/>
  <c r="AE33" i="2" s="1"/>
  <c r="AD34" i="2"/>
  <c r="AE34" i="2" s="1"/>
  <c r="AD35" i="2"/>
  <c r="AE35" i="2" s="1"/>
  <c r="AD36" i="2"/>
  <c r="AE36" i="2" s="1"/>
  <c r="AD37" i="2"/>
  <c r="AE37" i="2" s="1"/>
  <c r="AD38" i="2"/>
  <c r="AE38" i="2" s="1"/>
  <c r="AD27" i="2"/>
  <c r="AE27" i="2" s="1"/>
  <c r="AD39" i="2"/>
  <c r="AE39" i="2" s="1"/>
  <c r="AD40" i="2"/>
  <c r="AE40" i="2" s="1"/>
  <c r="AD41" i="2"/>
  <c r="AE41" i="2" s="1"/>
  <c r="AD42" i="2"/>
  <c r="AE42" i="2" s="1"/>
  <c r="AD43" i="2"/>
  <c r="AE43" i="2" s="1"/>
  <c r="AD44" i="2"/>
  <c r="AE44" i="2" s="1"/>
  <c r="AD45" i="2"/>
  <c r="AE45" i="2" s="1"/>
  <c r="AD46" i="2"/>
  <c r="AE46" i="2" s="1"/>
  <c r="AD47" i="2"/>
  <c r="AE47" i="2" s="1"/>
  <c r="AD48" i="2"/>
  <c r="AE48" i="2" s="1"/>
  <c r="AD49" i="2"/>
  <c r="AE49" i="2" s="1"/>
  <c r="AD50" i="2"/>
  <c r="AE50" i="2" s="1"/>
  <c r="AD51" i="2"/>
  <c r="AE51" i="2" s="1"/>
  <c r="AD52" i="2"/>
  <c r="AE52" i="2" s="1"/>
  <c r="AD53" i="2"/>
  <c r="AE53" i="2" s="1"/>
  <c r="AD54" i="2"/>
  <c r="AE54" i="2" s="1"/>
  <c r="AD55" i="2"/>
  <c r="AE55" i="2" s="1"/>
  <c r="AD56" i="2"/>
  <c r="AE56" i="2" s="1"/>
  <c r="AD57" i="2"/>
  <c r="AE57" i="2" s="1"/>
  <c r="AD58" i="2"/>
  <c r="AE58" i="2" s="1"/>
  <c r="AD59" i="2"/>
  <c r="AE59" i="2" s="1"/>
  <c r="AD60" i="2"/>
  <c r="AE60" i="2" s="1"/>
  <c r="AD62" i="2"/>
  <c r="AE62" i="2" s="1"/>
  <c r="AD63" i="2"/>
  <c r="AE63" i="2" s="1"/>
  <c r="AD64" i="2"/>
  <c r="AE64" i="2" s="1"/>
  <c r="AD65" i="2"/>
  <c r="AE65" i="2" s="1"/>
  <c r="AD66" i="2"/>
  <c r="AE66" i="2" s="1"/>
  <c r="AD67" i="2"/>
  <c r="AE67" i="2" s="1"/>
  <c r="AD68" i="2"/>
  <c r="AE68" i="2" s="1"/>
  <c r="AD69" i="2"/>
  <c r="AE69" i="2" s="1"/>
  <c r="AD70" i="2"/>
  <c r="AE70" i="2" s="1"/>
  <c r="AD72" i="2"/>
  <c r="AE72" i="2" s="1"/>
  <c r="AD73" i="2"/>
  <c r="AE73" i="2" s="1"/>
  <c r="AD74" i="2"/>
  <c r="AE74" i="2" s="1"/>
  <c r="AD75" i="2"/>
  <c r="AE75" i="2" s="1"/>
  <c r="AD76" i="2"/>
  <c r="AE76" i="2" s="1"/>
  <c r="AD79" i="2"/>
  <c r="AE79" i="2" s="1"/>
  <c r="AD77" i="2"/>
  <c r="AE77" i="2" s="1"/>
  <c r="AD78" i="2"/>
  <c r="AE78" i="2" s="1"/>
  <c r="AD80" i="2"/>
  <c r="AE80" i="2" s="1"/>
  <c r="AD81" i="2"/>
  <c r="AE81" i="2" s="1"/>
  <c r="AD82" i="2"/>
  <c r="AE82" i="2" s="1"/>
  <c r="AD83" i="2"/>
  <c r="AE83" i="2" s="1"/>
  <c r="AD84" i="2"/>
  <c r="AE84" i="2" s="1"/>
  <c r="AD85" i="2"/>
  <c r="AE85" i="2" s="1"/>
  <c r="AD71" i="2"/>
  <c r="AE71" i="2" s="1"/>
  <c r="AD87" i="2"/>
  <c r="AE87" i="2" s="1"/>
  <c r="AD61" i="2"/>
  <c r="AE61" i="2" s="1"/>
  <c r="AD89" i="2"/>
  <c r="AE89" i="2" s="1"/>
  <c r="AD90" i="2"/>
  <c r="AE90" i="2" s="1"/>
  <c r="AD91" i="2"/>
  <c r="AE91" i="2" s="1"/>
  <c r="AD92" i="2"/>
  <c r="AE92" i="2" s="1"/>
  <c r="AD93" i="2"/>
  <c r="AE93" i="2" s="1"/>
  <c r="AD94" i="2"/>
  <c r="AE94" i="2" s="1"/>
  <c r="AD95" i="2"/>
  <c r="AE95" i="2" s="1"/>
  <c r="AD96" i="2"/>
  <c r="AE96" i="2" s="1"/>
  <c r="AD97" i="2"/>
  <c r="AE97" i="2" s="1"/>
  <c r="AD99" i="2"/>
  <c r="AE99" i="2" s="1"/>
  <c r="AD100" i="2"/>
  <c r="AE100" i="2" s="1"/>
  <c r="AD101" i="2"/>
  <c r="AE101" i="2" s="1"/>
  <c r="AD102" i="2"/>
  <c r="AE102" i="2" s="1"/>
  <c r="AD103" i="2"/>
  <c r="AE103" i="2" s="1"/>
  <c r="AD104" i="2"/>
  <c r="AE104" i="2" s="1"/>
  <c r="AD105" i="2"/>
  <c r="AE105" i="2" s="1"/>
  <c r="AD106" i="2"/>
  <c r="AE106" i="2" s="1"/>
  <c r="AD107" i="2"/>
  <c r="AE107" i="2" s="1"/>
  <c r="AD108" i="2"/>
  <c r="AE108" i="2" s="1"/>
  <c r="AD109" i="2"/>
  <c r="AE109" i="2" s="1"/>
  <c r="AD110" i="2"/>
  <c r="AE110" i="2" s="1"/>
  <c r="AD111" i="2"/>
  <c r="AE111" i="2" s="1"/>
  <c r="AD112" i="2"/>
  <c r="AE112" i="2" s="1"/>
  <c r="AD86" i="2"/>
  <c r="AE86" i="2" s="1"/>
  <c r="AD113" i="2"/>
  <c r="AE113" i="2" s="1"/>
  <c r="AD114" i="2"/>
  <c r="AE114" i="2" s="1"/>
  <c r="AD115" i="2"/>
  <c r="AE115" i="2" s="1"/>
  <c r="AD116" i="2"/>
  <c r="AE116" i="2" s="1"/>
  <c r="AD117" i="2"/>
  <c r="AE117" i="2" s="1"/>
  <c r="AD118" i="2"/>
  <c r="AE118" i="2" s="1"/>
  <c r="AD119" i="2"/>
  <c r="AE119" i="2" s="1"/>
  <c r="AD120" i="2"/>
  <c r="AE120" i="2" s="1"/>
  <c r="AD121" i="2"/>
  <c r="AE121" i="2" s="1"/>
  <c r="AD122" i="2"/>
  <c r="AE122" i="2" s="1"/>
  <c r="AD123" i="2"/>
  <c r="AE123" i="2" s="1"/>
  <c r="AD124" i="2"/>
  <c r="AE124" i="2" s="1"/>
  <c r="AD125" i="2"/>
  <c r="AE125" i="2" s="1"/>
  <c r="AD8" i="2"/>
  <c r="AE8" i="2" s="1"/>
  <c r="AD126" i="2"/>
  <c r="AE126" i="2" s="1"/>
  <c r="AD127" i="2"/>
  <c r="AE127" i="2" s="1"/>
  <c r="AD128" i="2"/>
  <c r="AE128" i="2" s="1"/>
  <c r="AD4" i="2"/>
  <c r="AE4" i="2" s="1"/>
  <c r="AF157" i="17" l="1"/>
  <c r="AF103" i="16"/>
  <c r="AF129" i="15"/>
  <c r="AF127" i="14"/>
  <c r="AF83" i="13"/>
  <c r="AF106" i="2"/>
  <c r="AF126" i="14" l="1"/>
  <c r="AF125" i="14"/>
  <c r="AF124" i="14"/>
  <c r="AF123" i="14"/>
  <c r="AF122" i="14"/>
  <c r="AF128" i="13"/>
  <c r="AF82" i="13"/>
  <c r="AF81" i="13"/>
  <c r="AF80" i="13"/>
  <c r="AF79" i="13"/>
  <c r="AF102" i="2"/>
  <c r="AF93" i="2"/>
  <c r="AF105" i="2"/>
  <c r="AF108" i="2"/>
  <c r="AF110" i="2"/>
  <c r="AF60" i="14"/>
  <c r="AF121" i="14"/>
  <c r="AF62" i="13"/>
  <c r="AF127" i="13"/>
  <c r="AF97" i="2"/>
  <c r="AF70" i="2"/>
  <c r="AF120" i="14"/>
  <c r="AF126" i="13"/>
  <c r="AF87" i="2"/>
  <c r="AF61" i="2"/>
  <c r="AF156" i="17"/>
  <c r="AF155" i="17"/>
  <c r="AF154" i="17"/>
  <c r="AF153" i="17"/>
  <c r="AF64" i="17"/>
  <c r="AF106" i="16"/>
  <c r="AF102" i="16"/>
  <c r="AF156" i="16"/>
  <c r="AF155" i="16"/>
  <c r="AF115" i="15"/>
  <c r="AF124" i="15"/>
  <c r="AF118" i="15"/>
  <c r="AF80" i="15"/>
  <c r="AF94" i="15"/>
  <c r="AF63" i="17" l="1"/>
  <c r="AF105" i="16"/>
  <c r="AF117" i="15"/>
  <c r="AF152" i="17" l="1"/>
  <c r="AF88" i="16"/>
  <c r="AF81" i="15"/>
  <c r="AF151" i="17"/>
  <c r="AF154" i="16"/>
  <c r="AF131" i="15"/>
  <c r="AF150" i="17"/>
  <c r="AF104" i="16"/>
  <c r="AF125" i="15"/>
  <c r="AF58" i="17"/>
  <c r="AF61" i="16"/>
  <c r="AF54" i="15"/>
  <c r="AF68" i="17"/>
  <c r="AF85" i="16"/>
  <c r="AF114" i="15"/>
  <c r="AF10" i="13" l="1"/>
  <c r="AF149" i="17"/>
  <c r="AF58" i="16"/>
  <c r="AF55" i="15"/>
  <c r="AF148" i="17"/>
  <c r="AF44" i="16"/>
  <c r="AF37" i="15"/>
  <c r="AF147" i="17"/>
  <c r="AF153" i="16"/>
  <c r="AF40" i="15"/>
  <c r="AF119" i="14"/>
  <c r="AF30" i="13"/>
  <c r="AF29" i="2"/>
  <c r="AF57" i="17"/>
  <c r="AF84" i="16"/>
  <c r="AF77" i="15"/>
  <c r="AF50" i="14"/>
  <c r="AF61" i="13"/>
  <c r="AF64" i="2"/>
  <c r="AF118" i="14"/>
  <c r="AF125" i="13"/>
  <c r="AF107" i="2"/>
  <c r="AF117" i="14"/>
  <c r="AF124" i="13"/>
  <c r="AF128" i="2"/>
  <c r="AF116" i="14"/>
  <c r="AF74" i="13"/>
  <c r="AF37" i="2"/>
  <c r="AF146" i="17" l="1"/>
  <c r="AF152" i="16"/>
  <c r="AF73" i="15"/>
  <c r="AF145" i="17" l="1"/>
  <c r="AF68" i="16"/>
  <c r="AF159" i="15"/>
  <c r="AF144" i="17"/>
  <c r="AF67" i="16"/>
  <c r="AF158" i="15"/>
  <c r="AF143" i="17"/>
  <c r="AF12" i="16"/>
  <c r="AF157" i="15"/>
  <c r="AF142" i="17"/>
  <c r="AF151" i="16"/>
  <c r="AF122" i="15"/>
  <c r="AF141" i="17"/>
  <c r="AF150" i="16"/>
  <c r="AF49" i="15"/>
  <c r="AF22" i="17"/>
  <c r="AF66" i="16"/>
  <c r="AF43" i="15"/>
  <c r="AF6" i="14" l="1"/>
  <c r="AF7" i="14"/>
  <c r="AF8" i="14"/>
  <c r="AF10" i="14"/>
  <c r="AF18" i="14"/>
  <c r="AF11" i="14"/>
  <c r="AF17" i="14"/>
  <c r="AF4" i="14"/>
  <c r="AF15" i="14"/>
  <c r="AF23" i="14"/>
  <c r="AF19" i="14"/>
  <c r="AF21" i="14"/>
  <c r="AF32" i="14"/>
  <c r="AF20" i="14"/>
  <c r="AF24" i="14"/>
  <c r="AF26" i="14"/>
  <c r="AF5" i="14"/>
  <c r="AF25" i="14"/>
  <c r="AF22" i="14"/>
  <c r="AF30" i="14"/>
  <c r="AF31" i="14"/>
  <c r="AF13" i="14"/>
  <c r="AF9" i="14"/>
  <c r="AF33" i="14"/>
  <c r="AF34" i="14"/>
  <c r="AF42" i="14"/>
  <c r="AF48" i="14"/>
  <c r="AF37" i="14"/>
  <c r="AF14" i="14"/>
  <c r="AF12" i="14"/>
  <c r="AF27" i="14"/>
  <c r="AF28" i="14"/>
  <c r="AF55" i="14"/>
  <c r="AF38" i="14"/>
  <c r="AF16" i="14"/>
  <c r="AF43" i="14"/>
  <c r="AF29" i="14"/>
  <c r="AF47" i="14"/>
  <c r="AF41" i="14"/>
  <c r="AF39" i="14"/>
  <c r="AF66" i="14"/>
  <c r="AF67" i="14"/>
  <c r="AF56" i="14"/>
  <c r="AF68" i="14"/>
  <c r="AF35" i="14"/>
  <c r="AF69" i="14"/>
  <c r="AF54" i="14"/>
  <c r="AF70" i="14"/>
  <c r="AF71" i="14"/>
  <c r="AF44" i="14"/>
  <c r="AF57" i="14"/>
  <c r="AF58" i="14"/>
  <c r="AF72" i="14"/>
  <c r="AF73" i="14"/>
  <c r="AF74" i="14"/>
  <c r="AF75" i="14"/>
  <c r="AF76" i="14"/>
  <c r="AF77" i="14"/>
  <c r="AF78" i="14"/>
  <c r="AF59" i="14"/>
  <c r="AF65" i="14"/>
  <c r="AF79" i="14"/>
  <c r="AF80" i="14"/>
  <c r="AF81" i="14"/>
  <c r="AF45" i="14"/>
  <c r="AF36" i="14"/>
  <c r="AF82" i="14"/>
  <c r="AF83" i="14"/>
  <c r="AF51" i="14"/>
  <c r="AF84" i="14"/>
  <c r="AF61" i="14"/>
  <c r="AF85" i="14"/>
  <c r="AF49" i="14"/>
  <c r="AF86" i="14"/>
  <c r="AF40" i="14"/>
  <c r="AF87" i="14"/>
  <c r="AF88" i="14"/>
  <c r="AF62" i="14"/>
  <c r="AF46" i="14"/>
  <c r="AF89" i="14"/>
  <c r="AF52" i="14"/>
  <c r="AF63" i="14"/>
  <c r="AF53" i="14"/>
  <c r="AF90" i="14"/>
  <c r="AF91" i="14"/>
  <c r="AF92" i="14"/>
  <c r="AF93" i="14"/>
  <c r="AF94" i="14"/>
  <c r="AF95" i="14"/>
  <c r="AF96" i="14"/>
  <c r="AF97" i="14"/>
  <c r="AF98" i="14"/>
  <c r="AF99" i="14"/>
  <c r="AF100" i="14"/>
  <c r="AF101" i="14"/>
  <c r="AF102" i="14"/>
  <c r="AF103" i="14"/>
  <c r="AF104" i="14"/>
  <c r="AF105" i="14"/>
  <c r="AF106" i="14"/>
  <c r="AF107" i="14"/>
  <c r="AF108" i="14"/>
  <c r="AF109" i="14"/>
  <c r="AF110" i="14"/>
  <c r="AF111" i="14"/>
  <c r="AF112" i="14"/>
  <c r="AF113" i="14"/>
  <c r="AF114" i="14"/>
  <c r="AF115" i="14"/>
  <c r="AF4" i="15"/>
  <c r="AF8" i="15"/>
  <c r="AF14" i="15"/>
  <c r="AF6" i="15"/>
  <c r="AF3" i="15"/>
  <c r="AF7" i="15"/>
  <c r="AF11" i="15"/>
  <c r="AF28" i="15"/>
  <c r="AF10" i="15"/>
  <c r="AF21" i="15"/>
  <c r="AF20" i="15"/>
  <c r="AF17" i="15"/>
  <c r="AF15" i="15"/>
  <c r="AF26" i="15"/>
  <c r="AF16" i="15"/>
  <c r="AF30" i="15"/>
  <c r="AF24" i="15"/>
  <c r="AF22" i="15"/>
  <c r="AF23" i="15"/>
  <c r="AF38" i="15"/>
  <c r="AF18" i="15"/>
  <c r="AF31" i="15"/>
  <c r="AF13" i="15"/>
  <c r="AF27" i="15"/>
  <c r="AF59" i="15"/>
  <c r="AF39" i="15"/>
  <c r="AF35" i="15"/>
  <c r="AF79" i="15"/>
  <c r="AF34" i="15"/>
  <c r="AF19" i="15"/>
  <c r="AF44" i="15"/>
  <c r="AF36" i="15"/>
  <c r="AF12" i="15"/>
  <c r="AF48" i="15"/>
  <c r="AF47" i="15"/>
  <c r="AF51" i="15"/>
  <c r="AF52" i="15"/>
  <c r="AF56" i="15"/>
  <c r="AF82" i="15"/>
  <c r="AF58" i="15"/>
  <c r="AF62" i="15"/>
  <c r="AF63" i="15"/>
  <c r="AF64" i="15"/>
  <c r="AF65" i="15"/>
  <c r="AF103" i="15"/>
  <c r="AF67" i="15"/>
  <c r="AF68" i="15"/>
  <c r="AF33" i="15"/>
  <c r="AF70" i="15"/>
  <c r="AF41" i="15"/>
  <c r="AF72" i="15"/>
  <c r="AF71" i="15"/>
  <c r="AF32" i="15"/>
  <c r="AF74" i="15"/>
  <c r="AF76" i="15"/>
  <c r="AF75" i="15"/>
  <c r="AF45" i="15"/>
  <c r="AF78" i="15"/>
  <c r="AF110" i="15"/>
  <c r="AF60" i="15"/>
  <c r="AF87" i="15"/>
  <c r="AF25" i="15"/>
  <c r="AF84" i="15"/>
  <c r="AF57" i="15"/>
  <c r="AF88" i="15"/>
  <c r="AF61" i="15"/>
  <c r="AF90" i="15"/>
  <c r="AF91" i="15"/>
  <c r="AF53" i="15"/>
  <c r="AF92" i="15"/>
  <c r="AF93" i="15"/>
  <c r="AF85" i="15"/>
  <c r="AF95" i="15"/>
  <c r="AF83" i="15"/>
  <c r="AF96" i="15"/>
  <c r="AF97" i="15"/>
  <c r="AF66" i="15"/>
  <c r="AF132" i="15"/>
  <c r="AF99" i="15"/>
  <c r="AF100" i="15"/>
  <c r="AF140" i="15"/>
  <c r="AF133" i="15"/>
  <c r="AF134" i="15"/>
  <c r="AF135" i="15"/>
  <c r="AF105" i="15"/>
  <c r="AF50" i="15"/>
  <c r="AF107" i="15"/>
  <c r="AF108" i="15"/>
  <c r="AF69" i="15"/>
  <c r="AF109" i="15"/>
  <c r="AF106" i="15"/>
  <c r="AF136" i="15"/>
  <c r="AF111" i="15"/>
  <c r="AF112" i="15"/>
  <c r="AF113" i="15"/>
  <c r="AF116" i="15"/>
  <c r="AF104" i="15"/>
  <c r="AF121" i="15"/>
  <c r="AF137" i="15"/>
  <c r="AF119" i="15"/>
  <c r="AF120" i="15"/>
  <c r="AF138" i="15"/>
  <c r="AF123" i="15"/>
  <c r="AF86" i="15"/>
  <c r="AF139" i="15"/>
  <c r="AF126" i="15"/>
  <c r="AF127" i="15"/>
  <c r="AF128" i="15"/>
  <c r="AF141" i="15"/>
  <c r="AF130" i="15"/>
  <c r="AF142" i="15"/>
  <c r="AF143" i="15"/>
  <c r="AF144" i="15"/>
  <c r="AF29" i="15"/>
  <c r="AF145" i="15"/>
  <c r="AF146" i="15"/>
  <c r="AF147" i="15"/>
  <c r="AF148" i="15"/>
  <c r="AF149" i="15"/>
  <c r="AF102" i="15"/>
  <c r="AF98" i="15"/>
  <c r="AF101" i="15"/>
  <c r="AF150" i="15"/>
  <c r="AF151" i="15"/>
  <c r="AF152" i="15"/>
  <c r="AF153" i="15"/>
  <c r="AF154" i="15"/>
  <c r="AF155" i="15"/>
  <c r="AF156" i="15"/>
  <c r="AF4" i="16"/>
  <c r="AF28" i="16"/>
  <c r="AF11" i="16"/>
  <c r="AF22" i="16"/>
  <c r="AF20" i="16"/>
  <c r="AF21" i="16"/>
  <c r="AF40" i="16"/>
  <c r="AF14" i="16"/>
  <c r="AF15" i="16"/>
  <c r="AF5" i="16"/>
  <c r="AF6" i="16"/>
  <c r="AF41" i="16"/>
  <c r="AF16" i="16"/>
  <c r="AF17" i="16"/>
  <c r="AF9" i="16"/>
  <c r="AF13" i="16"/>
  <c r="AF25" i="16"/>
  <c r="AF26" i="16"/>
  <c r="AF23" i="16"/>
  <c r="AF19" i="16"/>
  <c r="AF37" i="16"/>
  <c r="AF10" i="16"/>
  <c r="AF24" i="16"/>
  <c r="AF7" i="16"/>
  <c r="AF8" i="16"/>
  <c r="AF36" i="16"/>
  <c r="AF18" i="16"/>
  <c r="AF38" i="16"/>
  <c r="AF39" i="16"/>
  <c r="AF42" i="16"/>
  <c r="AF43" i="16"/>
  <c r="AF34" i="16"/>
  <c r="AF35" i="16"/>
  <c r="AF31" i="16"/>
  <c r="AF48" i="16"/>
  <c r="AF49" i="16"/>
  <c r="AF50" i="16"/>
  <c r="AF75" i="16"/>
  <c r="AF52" i="16"/>
  <c r="AF54" i="16"/>
  <c r="AF55" i="16"/>
  <c r="AF29" i="16"/>
  <c r="AF30" i="16"/>
  <c r="AF47" i="16"/>
  <c r="AF51" i="16"/>
  <c r="AF46" i="16"/>
  <c r="AF27" i="16"/>
  <c r="AF33" i="16"/>
  <c r="AF63" i="16"/>
  <c r="AF64" i="16"/>
  <c r="AF65" i="16"/>
  <c r="AF69" i="16"/>
  <c r="AF70" i="16"/>
  <c r="AF71" i="16"/>
  <c r="AF76" i="16"/>
  <c r="AF77" i="16"/>
  <c r="AF78" i="16"/>
  <c r="AF57" i="16"/>
  <c r="AF116" i="16"/>
  <c r="AF72" i="16"/>
  <c r="AF56" i="16"/>
  <c r="AF117" i="16"/>
  <c r="AF81" i="16"/>
  <c r="AF53" i="16"/>
  <c r="AF82" i="16"/>
  <c r="AF87" i="16"/>
  <c r="AF107" i="16"/>
  <c r="AF79" i="16"/>
  <c r="AF73" i="16"/>
  <c r="AF74" i="16"/>
  <c r="AF108" i="16"/>
  <c r="AF83" i="16"/>
  <c r="AF90" i="16"/>
  <c r="AF62" i="16"/>
  <c r="AF91" i="16"/>
  <c r="AF94" i="16"/>
  <c r="AF92" i="16"/>
  <c r="AF95" i="16"/>
  <c r="AF93" i="16"/>
  <c r="AF86" i="16"/>
  <c r="AF109" i="16"/>
  <c r="AF110" i="16"/>
  <c r="AF111" i="16"/>
  <c r="AF59" i="16"/>
  <c r="AF97" i="16"/>
  <c r="AF60" i="16"/>
  <c r="AF98" i="16"/>
  <c r="AF99" i="16"/>
  <c r="AF112" i="16"/>
  <c r="AF96" i="16"/>
  <c r="AF113" i="16"/>
  <c r="AF32" i="16"/>
  <c r="AF114" i="16"/>
  <c r="AF115" i="16"/>
  <c r="AF118" i="16"/>
  <c r="AF119" i="16"/>
  <c r="AF120" i="16"/>
  <c r="AF121" i="16"/>
  <c r="AF100" i="16"/>
  <c r="AF122" i="16"/>
  <c r="AF123" i="16"/>
  <c r="AF89" i="16"/>
  <c r="AF124" i="16"/>
  <c r="AF125" i="16"/>
  <c r="AF126" i="16"/>
  <c r="AF127" i="16"/>
  <c r="AF128" i="16"/>
  <c r="AF101" i="16"/>
  <c r="AF129" i="16"/>
  <c r="AF130" i="16"/>
  <c r="AF131" i="16"/>
  <c r="AF132" i="16"/>
  <c r="AF133" i="16"/>
  <c r="AF134" i="16"/>
  <c r="AF135" i="16"/>
  <c r="AF136" i="16"/>
  <c r="AF137" i="16"/>
  <c r="AF138" i="16"/>
  <c r="AF139" i="16"/>
  <c r="AF140" i="16"/>
  <c r="AF141" i="16"/>
  <c r="AF142" i="16"/>
  <c r="AF143" i="16"/>
  <c r="AF144" i="16"/>
  <c r="AF145" i="16"/>
  <c r="AF146" i="16"/>
  <c r="AF147" i="16"/>
  <c r="AF148" i="16"/>
  <c r="AF149" i="16"/>
  <c r="AF8" i="17"/>
  <c r="AF5" i="17"/>
  <c r="AF9" i="17"/>
  <c r="AF18" i="17"/>
  <c r="AF17" i="17"/>
  <c r="AF3" i="17"/>
  <c r="AF4" i="17"/>
  <c r="AF14" i="17"/>
  <c r="AF11" i="17"/>
  <c r="AF23" i="17"/>
  <c r="AF15" i="17"/>
  <c r="AF19" i="17"/>
  <c r="AF28" i="17"/>
  <c r="AF21" i="17"/>
  <c r="AF26" i="17"/>
  <c r="AF42" i="17"/>
  <c r="AF7" i="17"/>
  <c r="AF25" i="17"/>
  <c r="AF27" i="17"/>
  <c r="AF20" i="17"/>
  <c r="AF16" i="17"/>
  <c r="AF29" i="17"/>
  <c r="AF30" i="17"/>
  <c r="AF31" i="17"/>
  <c r="AF46" i="17"/>
  <c r="AF10" i="17"/>
  <c r="AF32" i="17"/>
  <c r="AF54" i="17"/>
  <c r="AF13" i="17"/>
  <c r="AF36" i="17"/>
  <c r="AF24" i="17"/>
  <c r="AF45" i="17"/>
  <c r="AF37" i="17"/>
  <c r="AF39" i="17"/>
  <c r="AF40" i="17"/>
  <c r="AF47" i="17"/>
  <c r="AF48" i="17"/>
  <c r="AF50" i="17"/>
  <c r="AF51" i="17"/>
  <c r="AF52" i="17"/>
  <c r="AF33" i="17"/>
  <c r="AF69" i="17"/>
  <c r="AF35" i="17"/>
  <c r="AF43" i="17"/>
  <c r="AF41" i="17"/>
  <c r="AF70" i="17"/>
  <c r="AF59" i="17"/>
  <c r="AF60" i="17"/>
  <c r="AF55" i="17"/>
  <c r="AF34" i="17"/>
  <c r="AF71" i="17"/>
  <c r="AF44" i="17"/>
  <c r="AF72" i="17"/>
  <c r="AF73" i="17"/>
  <c r="AF74" i="17"/>
  <c r="AF75" i="17"/>
  <c r="AF76" i="17"/>
  <c r="AF77" i="17"/>
  <c r="AF78" i="17"/>
  <c r="AF79" i="17"/>
  <c r="AF80" i="17"/>
  <c r="AF81" i="17"/>
  <c r="AF82" i="17"/>
  <c r="AF83" i="17"/>
  <c r="AF84" i="17"/>
  <c r="AF85" i="17"/>
  <c r="AF86" i="17"/>
  <c r="AF87" i="17"/>
  <c r="AF88" i="17"/>
  <c r="AF89" i="17"/>
  <c r="AF61" i="17"/>
  <c r="AF90" i="17"/>
  <c r="AF91" i="17"/>
  <c r="AF92" i="17"/>
  <c r="AF93" i="17"/>
  <c r="AF94" i="17"/>
  <c r="AF95" i="17"/>
  <c r="AF96" i="17"/>
  <c r="AF97" i="17"/>
  <c r="AF98" i="17"/>
  <c r="AF99" i="17"/>
  <c r="AF62" i="17"/>
  <c r="AF100" i="17"/>
  <c r="AF101" i="17"/>
  <c r="AF102" i="17"/>
  <c r="AF65" i="17"/>
  <c r="AF66" i="17"/>
  <c r="AF103" i="17"/>
  <c r="AF49" i="17"/>
  <c r="AF104" i="17"/>
  <c r="AF105" i="17"/>
  <c r="AF106" i="17"/>
  <c r="AF107" i="17"/>
  <c r="AF67" i="17"/>
  <c r="AF108" i="17"/>
  <c r="AF53" i="17"/>
  <c r="AF109" i="17"/>
  <c r="AF110" i="17"/>
  <c r="AF111" i="17"/>
  <c r="AF112" i="17"/>
  <c r="AF113" i="17"/>
  <c r="AF114" i="17"/>
  <c r="AF115" i="17"/>
  <c r="AF116" i="17"/>
  <c r="AF117" i="17"/>
  <c r="AF118" i="17"/>
  <c r="AF119" i="17"/>
  <c r="AF120" i="17"/>
  <c r="AF121" i="17"/>
  <c r="AF122" i="17"/>
  <c r="AF123" i="17"/>
  <c r="AF124" i="17"/>
  <c r="AF56" i="17"/>
  <c r="AF125" i="17"/>
  <c r="AF126" i="17"/>
  <c r="AF127" i="17"/>
  <c r="AF128" i="17"/>
  <c r="AF129" i="17"/>
  <c r="AF130" i="17"/>
  <c r="AF131" i="17"/>
  <c r="AF132" i="17"/>
  <c r="AF133" i="17"/>
  <c r="AF134" i="17"/>
  <c r="AF135" i="17"/>
  <c r="AF136" i="17"/>
  <c r="AF137" i="17"/>
  <c r="AF138" i="17"/>
  <c r="AF139" i="17"/>
  <c r="AF140" i="17"/>
  <c r="AF6" i="17"/>
  <c r="AF3" i="16"/>
  <c r="AF5" i="15"/>
  <c r="AF3" i="14"/>
  <c r="AF3" i="13" l="1"/>
  <c r="AF4" i="13"/>
  <c r="AF12" i="13"/>
  <c r="AF5" i="13"/>
  <c r="AF6" i="13"/>
  <c r="AF9" i="13"/>
  <c r="AF11" i="13"/>
  <c r="AF21" i="13"/>
  <c r="AF22" i="13"/>
  <c r="AF19" i="13"/>
  <c r="AF16" i="13"/>
  <c r="AF7" i="13"/>
  <c r="AF8" i="13"/>
  <c r="AF14" i="13"/>
  <c r="AF47" i="13"/>
  <c r="AF15" i="13"/>
  <c r="AF18" i="13"/>
  <c r="AF20" i="13"/>
  <c r="AF17" i="13"/>
  <c r="AF35" i="13"/>
  <c r="AF23" i="13"/>
  <c r="AF40" i="13"/>
  <c r="AF44" i="13"/>
  <c r="AF24" i="13"/>
  <c r="AF25" i="13"/>
  <c r="AF26" i="13"/>
  <c r="AF27" i="13"/>
  <c r="AF28" i="13"/>
  <c r="AF29" i="13"/>
  <c r="AF13" i="13"/>
  <c r="AF38" i="13"/>
  <c r="AF51" i="13"/>
  <c r="AF32" i="13"/>
  <c r="AF37" i="13"/>
  <c r="AF43" i="13"/>
  <c r="AF33" i="13"/>
  <c r="AF41" i="13"/>
  <c r="AF45" i="13"/>
  <c r="AF46" i="13"/>
  <c r="AF57" i="13"/>
  <c r="AF52" i="13"/>
  <c r="AF48" i="13"/>
  <c r="AF84" i="13"/>
  <c r="AF53" i="13"/>
  <c r="AF54" i="13"/>
  <c r="AF36" i="13"/>
  <c r="AF85" i="13"/>
  <c r="AF86" i="13"/>
  <c r="AF31" i="13"/>
  <c r="AF49" i="13"/>
  <c r="AF70" i="13"/>
  <c r="AF60" i="13"/>
  <c r="AF87" i="13"/>
  <c r="AF58" i="13"/>
  <c r="AF65" i="13"/>
  <c r="AF42" i="13"/>
  <c r="AF50" i="13"/>
  <c r="AF66" i="13"/>
  <c r="AF88" i="13"/>
  <c r="AF55" i="13"/>
  <c r="AF89" i="13"/>
  <c r="AF56" i="13"/>
  <c r="AF75" i="13"/>
  <c r="AF76" i="13"/>
  <c r="AF90" i="13"/>
  <c r="AF91" i="13"/>
  <c r="AF67" i="13"/>
  <c r="AF68" i="13"/>
  <c r="AF92" i="13"/>
  <c r="AF63" i="13"/>
  <c r="AF77" i="13"/>
  <c r="AF93" i="13"/>
  <c r="AF94" i="13"/>
  <c r="AF78" i="13"/>
  <c r="AF95" i="13"/>
  <c r="AF71" i="13"/>
  <c r="AF96" i="13"/>
  <c r="AF64" i="13"/>
  <c r="AF97" i="13"/>
  <c r="AF98" i="13"/>
  <c r="AF59" i="13"/>
  <c r="AF99" i="13"/>
  <c r="AF39" i="13"/>
  <c r="AF100" i="13"/>
  <c r="AF101" i="13"/>
  <c r="AF102" i="13"/>
  <c r="AF103" i="13"/>
  <c r="AF104" i="13"/>
  <c r="AF72" i="13"/>
  <c r="AF105" i="13"/>
  <c r="AF106" i="13"/>
  <c r="AF107" i="13"/>
  <c r="AF108" i="13"/>
  <c r="AF109" i="13"/>
  <c r="AF110" i="13"/>
  <c r="AF111" i="13"/>
  <c r="AF112" i="13"/>
  <c r="AF113" i="13"/>
  <c r="AF73" i="13"/>
  <c r="AF114" i="13"/>
  <c r="AF115" i="13"/>
  <c r="AF116" i="13"/>
  <c r="AF117" i="13"/>
  <c r="AF118" i="13"/>
  <c r="AF119" i="13"/>
  <c r="AF120" i="13"/>
  <c r="AF121" i="13"/>
  <c r="AF122" i="13"/>
  <c r="AF123" i="13"/>
  <c r="AF13" i="2" l="1"/>
  <c r="AF5" i="2"/>
  <c r="AF19" i="2"/>
  <c r="AF7" i="2"/>
  <c r="AF10" i="2"/>
  <c r="AF9" i="2"/>
  <c r="AF6" i="2"/>
  <c r="AF12" i="2"/>
  <c r="AF17" i="2"/>
  <c r="AF32" i="2"/>
  <c r="AF20" i="2"/>
  <c r="AF16" i="2"/>
  <c r="AF14" i="2"/>
  <c r="AF15" i="2"/>
  <c r="AF11" i="2"/>
  <c r="AF21" i="2"/>
  <c r="AF18" i="2"/>
  <c r="AF22" i="2"/>
  <c r="AF23" i="2"/>
  <c r="AF24" i="2"/>
  <c r="AF26" i="2"/>
  <c r="AF36" i="2"/>
  <c r="AF33" i="2"/>
  <c r="AF28" i="2"/>
  <c r="AF31" i="2"/>
  <c r="AF35" i="2"/>
  <c r="AF30" i="2"/>
  <c r="AF39" i="2"/>
  <c r="AF45" i="2"/>
  <c r="AF38" i="2"/>
  <c r="AF40" i="2"/>
  <c r="AF41" i="2"/>
  <c r="AF42" i="2"/>
  <c r="AF44" i="2"/>
  <c r="AF43" i="2"/>
  <c r="AF46" i="2"/>
  <c r="AF47" i="2"/>
  <c r="AF25" i="2"/>
  <c r="AF34" i="2"/>
  <c r="AF27" i="2"/>
  <c r="AF49" i="2"/>
  <c r="AF55" i="2"/>
  <c r="AF57" i="2"/>
  <c r="AF63" i="2"/>
  <c r="AF58" i="2"/>
  <c r="AF54" i="2"/>
  <c r="AF56" i="2"/>
  <c r="AF65" i="2"/>
  <c r="AF67" i="2"/>
  <c r="AF111" i="2"/>
  <c r="AF51" i="2"/>
  <c r="AF72" i="2"/>
  <c r="AF73" i="2"/>
  <c r="AF53" i="2"/>
  <c r="AF74" i="2"/>
  <c r="AF75" i="2"/>
  <c r="AF59" i="2"/>
  <c r="AF79" i="2"/>
  <c r="AF76" i="2"/>
  <c r="AF77" i="2"/>
  <c r="AF50" i="2"/>
  <c r="AF62" i="2"/>
  <c r="AF52" i="2"/>
  <c r="AF78" i="2"/>
  <c r="AF81" i="2"/>
  <c r="AF84" i="2"/>
  <c r="AF112" i="2"/>
  <c r="AF60" i="2"/>
  <c r="AF82" i="2"/>
  <c r="AF86" i="2"/>
  <c r="AF83" i="2"/>
  <c r="AF80" i="2"/>
  <c r="AF85" i="2"/>
  <c r="AF89" i="2"/>
  <c r="AF90" i="2"/>
  <c r="AF91" i="2"/>
  <c r="AF92" i="2"/>
  <c r="AF113" i="2"/>
  <c r="AF48" i="2"/>
  <c r="AF94" i="2"/>
  <c r="AF114" i="2"/>
  <c r="AF115" i="2"/>
  <c r="AF95" i="2"/>
  <c r="AF96" i="2"/>
  <c r="AF99" i="2"/>
  <c r="AF116" i="2"/>
  <c r="AF117" i="2"/>
  <c r="AF100" i="2"/>
  <c r="AF101" i="2"/>
  <c r="AF68" i="2"/>
  <c r="AF66" i="2"/>
  <c r="AF104" i="2"/>
  <c r="AF103" i="2"/>
  <c r="AF118" i="2"/>
  <c r="AF119" i="2"/>
  <c r="AF109" i="2"/>
  <c r="AF120" i="2"/>
  <c r="AF121" i="2"/>
  <c r="AF122" i="2"/>
  <c r="AF123" i="2"/>
  <c r="AF124" i="2"/>
  <c r="AF125" i="2"/>
  <c r="AF8" i="2"/>
  <c r="AF71" i="2"/>
  <c r="AF126" i="2"/>
  <c r="AF69" i="2"/>
  <c r="AF127" i="2"/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B5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B4" i="1"/>
  <c r="C8" i="1" l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B8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B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B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B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B18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B13" i="1"/>
  <c r="C9" i="1" l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B9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B12" i="1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B11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B19" i="1"/>
  <c r="B3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B7" i="1"/>
  <c r="B6" i="1"/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B10" i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F4" i="2"/>
</calcChain>
</file>

<file path=xl/sharedStrings.xml><?xml version="1.0" encoding="utf-8"?>
<sst xmlns="http://schemas.openxmlformats.org/spreadsheetml/2006/main" count="3471" uniqueCount="398">
  <si>
    <t>Название турнира</t>
  </si>
  <si>
    <t>Место</t>
  </si>
  <si>
    <t>33 и далее</t>
  </si>
  <si>
    <t>Личный чемпионат Свердловской области</t>
  </si>
  <si>
    <t>Кубок Свердловской области</t>
  </si>
  <si>
    <t>Первенство Свердловской области среди юношей и девушек до 19 лет</t>
  </si>
  <si>
    <t>Первенство Свердловской области среди юношей и девушек до 17 лет</t>
  </si>
  <si>
    <t>Первенство Свердловской области среди юношей и девушек до 15 лет</t>
  </si>
  <si>
    <t xml:space="preserve">Чемпионат города </t>
  </si>
  <si>
    <t>Первенство города  среди юношей и девушек до 17 лет</t>
  </si>
  <si>
    <t>Первенство города  среди юношей и девушек до 15 лет</t>
  </si>
  <si>
    <t>№ п/п</t>
  </si>
  <si>
    <t>Год рождения</t>
  </si>
  <si>
    <t>Тренер</t>
  </si>
  <si>
    <t>Спорстмен</t>
  </si>
  <si>
    <t>Разряд</t>
  </si>
  <si>
    <t>Город</t>
  </si>
  <si>
    <t>Текущий рейтинг</t>
  </si>
  <si>
    <t>Андреенко Олеся</t>
  </si>
  <si>
    <t>б/р</t>
  </si>
  <si>
    <t>Екатеринбург</t>
  </si>
  <si>
    <t>Коркина К.Е., Батырова А.А., Клементьев А.И.</t>
  </si>
  <si>
    <t>Батырова Анастасия</t>
  </si>
  <si>
    <t>кмс</t>
  </si>
  <si>
    <t>Степанов Ю. Н.</t>
  </si>
  <si>
    <t>Богданова Марина</t>
  </si>
  <si>
    <t>2</t>
  </si>
  <si>
    <t>Зубрилов Е.В., Созонов А.В.</t>
  </si>
  <si>
    <t>Викулова Наталья</t>
  </si>
  <si>
    <t>1</t>
  </si>
  <si>
    <t>Володько Екатерина</t>
  </si>
  <si>
    <t>2ю</t>
  </si>
  <si>
    <t>Гидаева Эльвина</t>
  </si>
  <si>
    <t>1ю</t>
  </si>
  <si>
    <t>Горянина Анна</t>
  </si>
  <si>
    <t>Замолоцких Александра</t>
  </si>
  <si>
    <t>Еремеева И.В., Еремеев А.Л.</t>
  </si>
  <si>
    <t>Заречнева Елизавета</t>
  </si>
  <si>
    <t>Камышлов</t>
  </si>
  <si>
    <t>Черкасских С.А.</t>
  </si>
  <si>
    <t>Иванова Анастасия</t>
  </si>
  <si>
    <t>мс</t>
  </si>
  <si>
    <t>Клавдиева Ксения</t>
  </si>
  <si>
    <t>Козлов О.Э., Козлова Е.В.</t>
  </si>
  <si>
    <t>Клементьева Марина</t>
  </si>
  <si>
    <t>Коркина Ксения</t>
  </si>
  <si>
    <t>Лесных Полина</t>
  </si>
  <si>
    <t>Литвинова Татьяна</t>
  </si>
  <si>
    <t>3</t>
  </si>
  <si>
    <t>Путрова Елизавета</t>
  </si>
  <si>
    <t>Ремпель Эмилия</t>
  </si>
  <si>
    <t>Романовская Наталья</t>
  </si>
  <si>
    <t>Рязанова Наталья</t>
  </si>
  <si>
    <t>Сабирянова Диана</t>
  </si>
  <si>
    <t>Сафронова Наталия</t>
  </si>
  <si>
    <t>Сергеева Ольга</t>
  </si>
  <si>
    <t>Слободчикова София</t>
  </si>
  <si>
    <t>Табатчикова Екатерина</t>
  </si>
  <si>
    <t>Ткаченко Елизавета</t>
  </si>
  <si>
    <t>Христолюбова Дарья</t>
  </si>
  <si>
    <t>Щепина Арина</t>
  </si>
  <si>
    <t>Алферов Константин</t>
  </si>
  <si>
    <t>Афонин Андрей</t>
  </si>
  <si>
    <t>Иванова А.Г.</t>
  </si>
  <si>
    <t>Батенев Андрей</t>
  </si>
  <si>
    <t>Батыров Александр</t>
  </si>
  <si>
    <t>Башкиров Евгений</t>
  </si>
  <si>
    <t>Брызгалов Владимир</t>
  </si>
  <si>
    <t>Вакалюк Игорь</t>
  </si>
  <si>
    <t>Васильев Евгений</t>
  </si>
  <si>
    <t>Вялков Федор</t>
  </si>
  <si>
    <t>Вяткин Антон</t>
  </si>
  <si>
    <t>Глазунов Артем</t>
  </si>
  <si>
    <t>Гуськов Александр</t>
  </si>
  <si>
    <t>Дец Антон</t>
  </si>
  <si>
    <t>Зелях Яков</t>
  </si>
  <si>
    <t>Иванов Игорь</t>
  </si>
  <si>
    <t>Клементьев Андрей</t>
  </si>
  <si>
    <t>Кокшин Савелий</t>
  </si>
  <si>
    <t>Комлев Богдан</t>
  </si>
  <si>
    <t>Никулин К.В.</t>
  </si>
  <si>
    <t>Комлев Семен</t>
  </si>
  <si>
    <t>Кузьмин Алексей</t>
  </si>
  <si>
    <t>Маканов Сергей</t>
  </si>
  <si>
    <t>Макеев Павел</t>
  </si>
  <si>
    <t>Максимов Алексей</t>
  </si>
  <si>
    <t>Марянинов Александр</t>
  </si>
  <si>
    <t>Мелехин Артем</t>
  </si>
  <si>
    <t>Мухаметгалиев Марат</t>
  </si>
  <si>
    <t>Непокрытый Богдан</t>
  </si>
  <si>
    <t>Озорнин Станислав</t>
  </si>
  <si>
    <t>Пальчевский Константин</t>
  </si>
  <si>
    <t>Паршин Тимофей</t>
  </si>
  <si>
    <t>Патрушев Алексей</t>
  </si>
  <si>
    <t>Поздняков Леонид</t>
  </si>
  <si>
    <t>Попугайло Александр</t>
  </si>
  <si>
    <t>Раков Александр</t>
  </si>
  <si>
    <t>Раскатов Александр</t>
  </si>
  <si>
    <t>Рогожин Александр</t>
  </si>
  <si>
    <t>Рогожин Никита</t>
  </si>
  <si>
    <t>Рогулин Тимур</t>
  </si>
  <si>
    <t>Саушкин Юрий</t>
  </si>
  <si>
    <t>Серых Александр</t>
  </si>
  <si>
    <t>Синяков Анатолий</t>
  </si>
  <si>
    <t>Смолин Константин</t>
  </si>
  <si>
    <t>Сутягин Иван</t>
  </si>
  <si>
    <t>Фам Тхиен</t>
  </si>
  <si>
    <t>Шадрин Иван</t>
  </si>
  <si>
    <t>Шиповаленко Юрий</t>
  </si>
  <si>
    <t>Шульмейстер Евгений</t>
  </si>
  <si>
    <t>Ярков Даниил</t>
  </si>
  <si>
    <t>Ячменев Юрий</t>
  </si>
  <si>
    <t>Белялов Максим</t>
  </si>
  <si>
    <t>Булыгин Данил</t>
  </si>
  <si>
    <t>Созонов А.В., Зубрилов Е.В.</t>
  </si>
  <si>
    <t>Задворных Илья</t>
  </si>
  <si>
    <t>Калистратов Михаил</t>
  </si>
  <si>
    <t>Кирьянов Иван</t>
  </si>
  <si>
    <t>Колобов Владислав</t>
  </si>
  <si>
    <t>Новиков Максим</t>
  </si>
  <si>
    <t>3ю</t>
  </si>
  <si>
    <t>Осинцев Кирилл</t>
  </si>
  <si>
    <t>Пятков Михаил</t>
  </si>
  <si>
    <t>Пятков Степан</t>
  </si>
  <si>
    <t>Черепанов Виктор</t>
  </si>
  <si>
    <t>Первенство города Екатеринбурга среди юношей и девушек до 15 лет</t>
  </si>
  <si>
    <t>Баранникова Софья</t>
  </si>
  <si>
    <t>Батенева Мария</t>
  </si>
  <si>
    <t>Бондаренко Татьяна</t>
  </si>
  <si>
    <t>Ветошкина София</t>
  </si>
  <si>
    <t>Гальцева Ульяна</t>
  </si>
  <si>
    <t>Гончарова Полина</t>
  </si>
  <si>
    <t>Горшкова Вероника</t>
  </si>
  <si>
    <t>Горянина Антонина</t>
  </si>
  <si>
    <t>Жуканова Елизавета</t>
  </si>
  <si>
    <t>Лунева Анастасия</t>
  </si>
  <si>
    <t>Мельник Екатерина</t>
  </si>
  <si>
    <t>Минеева Ксения</t>
  </si>
  <si>
    <t>Осинцева Мария</t>
  </si>
  <si>
    <t>Репейкова Алена</t>
  </si>
  <si>
    <t>Солосина Екатерина</t>
  </si>
  <si>
    <t>Сродных Олеся</t>
  </si>
  <si>
    <t>Утюпина Анна</t>
  </si>
  <si>
    <t>Фокина Светлана</t>
  </si>
  <si>
    <t>Шаньгина Ксения</t>
  </si>
  <si>
    <t>Шлаева Елизавета</t>
  </si>
  <si>
    <t>Ясько Алена</t>
  </si>
  <si>
    <t>Степанов Ю.Н.</t>
  </si>
  <si>
    <t>Созонов А.В.</t>
  </si>
  <si>
    <t>Акулов Данил</t>
  </si>
  <si>
    <t>2 юн</t>
  </si>
  <si>
    <t>Валентюкевич Данил</t>
  </si>
  <si>
    <t>Глазунов Артём</t>
  </si>
  <si>
    <t>Илюшкин Роман</t>
  </si>
  <si>
    <t>1 юн</t>
  </si>
  <si>
    <t>Ковалёв Кирилл</t>
  </si>
  <si>
    <t>Краснопёров Егор</t>
  </si>
  <si>
    <t>Куваев Никита</t>
  </si>
  <si>
    <t>Мелёхин Артём</t>
  </si>
  <si>
    <t>Меньшиков Макар</t>
  </si>
  <si>
    <t>Перминов Семён</t>
  </si>
  <si>
    <t>Сазанов Максим</t>
  </si>
  <si>
    <t>Соловьёв Эрик</t>
  </si>
  <si>
    <t>Трубин Евгений</t>
  </si>
  <si>
    <t>Хлыст Сергей</t>
  </si>
  <si>
    <t>Гладких А.В.</t>
  </si>
  <si>
    <t>Антропова Анастасия</t>
  </si>
  <si>
    <t>Дорогина Мелитта</t>
  </si>
  <si>
    <t>Мелёхина Анна</t>
  </si>
  <si>
    <t>Сенцова Анастасия</t>
  </si>
  <si>
    <t>Шемякина Анастасия</t>
  </si>
  <si>
    <t>Авдеев Максим</t>
  </si>
  <si>
    <t>Голиков Егор</t>
  </si>
  <si>
    <t>Дмитриченко Игорь</t>
  </si>
  <si>
    <t>Изможеров Илья</t>
  </si>
  <si>
    <t>Прислонов Илья</t>
  </si>
  <si>
    <t>Шишмаков Глеб</t>
  </si>
  <si>
    <t>Баркова Евгения</t>
  </si>
  <si>
    <t>Большакова Карина</t>
  </si>
  <si>
    <t>Вострокнутова София</t>
  </si>
  <si>
    <t>Елькина София</t>
  </si>
  <si>
    <t>Зенкова Юлия</t>
  </si>
  <si>
    <t>Казанцева Арина</t>
  </si>
  <si>
    <t>Обухова Анна</t>
  </si>
  <si>
    <t>Пастухова Дарья</t>
  </si>
  <si>
    <t>Славинская Полина</t>
  </si>
  <si>
    <t>Третьякова Полина</t>
  </si>
  <si>
    <t>Коркина К.Е., Батырова А.А.</t>
  </si>
  <si>
    <t>Шахова София</t>
  </si>
  <si>
    <t>Шорикова Мария</t>
  </si>
  <si>
    <t>Первенство Свердловской области среди юношей и девушек до 13 лет</t>
  </si>
  <si>
    <t>Первенство Свердловской области среди юношей и девушек до 11 лет</t>
  </si>
  <si>
    <t>Открытое первенство Октябрьского района города Екатеринбурга 9-11 класс</t>
  </si>
  <si>
    <t>Первенство города  среди юношей и девушек до 13 лет</t>
  </si>
  <si>
    <t>Первенство города  среди юношей и девушек до 11 лет</t>
  </si>
  <si>
    <t>Открытое первенство Октябрьского района города Екатеринбурга 5 класс и младше</t>
  </si>
  <si>
    <t>Универсиада области</t>
  </si>
  <si>
    <t>Универсиада города (финал)</t>
  </si>
  <si>
    <t>Открытое первенство Октябрьского района города Екатеринбурга 6-8 класс</t>
  </si>
  <si>
    <t xml:space="preserve">Чемпионат  г. Екатеринбурга </t>
  </si>
  <si>
    <t>Чемпионат  г. Камышлова</t>
  </si>
  <si>
    <t>Первенство г. Екатеринбурга  среди юношей и девушек до 17 лет</t>
  </si>
  <si>
    <t>Первенство г. Камышлова  среди юношей и девушек до 17 лет</t>
  </si>
  <si>
    <t>Первенство г. Камышлова  среди юношей и девушек до 15 лет</t>
  </si>
  <si>
    <t>Первенство г. Екатеринбурга  среди юношей и девушек до 13 лет</t>
  </si>
  <si>
    <t>Первенство г. Камышлова  среди юношей и девушек до 13 лет</t>
  </si>
  <si>
    <t>Первенство г. Екатеринбурга  среди юношей и девушек до 11 лет</t>
  </si>
  <si>
    <t>Первенство г. Камышлова  среди юношей и девушек до 11 лет</t>
  </si>
  <si>
    <t>Боровиков Владислав</t>
  </si>
  <si>
    <t>2006</t>
  </si>
  <si>
    <t>Ватутин Павел</t>
  </si>
  <si>
    <t>Гурин Владимир</t>
  </si>
  <si>
    <t>Засыпкин Андрей</t>
  </si>
  <si>
    <t>Матвеева С.А.</t>
  </si>
  <si>
    <t>Зуев Роман</t>
  </si>
  <si>
    <t>Ивачёв Иван</t>
  </si>
  <si>
    <t>Ильин Егор</t>
  </si>
  <si>
    <t>2007</t>
  </si>
  <si>
    <t>Ковелин Егор</t>
  </si>
  <si>
    <t>Котов Артём</t>
  </si>
  <si>
    <t>Лаптев Денис</t>
  </si>
  <si>
    <t>Максимов Марк</t>
  </si>
  <si>
    <t>Насонов Дмитрий</t>
  </si>
  <si>
    <t>Потапов Иван</t>
  </si>
  <si>
    <t>Смертин Илья</t>
  </si>
  <si>
    <t>Тронин Ярослав</t>
  </si>
  <si>
    <t>Шарков Денис</t>
  </si>
  <si>
    <t>Анохина Валерия</t>
  </si>
  <si>
    <t>Бурцева Елизавета</t>
  </si>
  <si>
    <t>Дмитриева Елизавета</t>
  </si>
  <si>
    <t>Карасёва Ксения</t>
  </si>
  <si>
    <t>Клюева Ирина</t>
  </si>
  <si>
    <t>Кузнецова Вера</t>
  </si>
  <si>
    <t>Куценко Алина</t>
  </si>
  <si>
    <t>Мартьянова Валерия</t>
  </si>
  <si>
    <t>Парфёнова Кристина</t>
  </si>
  <si>
    <t>Петухова Анастасия</t>
  </si>
  <si>
    <t>Путинцева Ульяна</t>
  </si>
  <si>
    <t>Сидорова Софья</t>
  </si>
  <si>
    <t>Соловьва Кира</t>
  </si>
  <si>
    <t>Тилюпо Ева</t>
  </si>
  <si>
    <t>Трифанова Олеся</t>
  </si>
  <si>
    <t>Батырова Софья</t>
  </si>
  <si>
    <t>Горшкова Татьяна</t>
  </si>
  <si>
    <t>Дивавина Мария</t>
  </si>
  <si>
    <t>Диколенко Ульяна</t>
  </si>
  <si>
    <t>Жигулина Марина</t>
  </si>
  <si>
    <t>Задворных Дарья</t>
  </si>
  <si>
    <t>Захарова Варвара</t>
  </si>
  <si>
    <t>Иванова Мария</t>
  </si>
  <si>
    <t>Ипатова Мария</t>
  </si>
  <si>
    <t>Казакова Елизавета</t>
  </si>
  <si>
    <t>Канавичева Дарья</t>
  </si>
  <si>
    <t>Кизерова Таисия</t>
  </si>
  <si>
    <t>Малютина Алиса</t>
  </si>
  <si>
    <t>Мамырова Арина</t>
  </si>
  <si>
    <t>Мясникова Кристина</t>
  </si>
  <si>
    <t>Наумова Ульбяна</t>
  </si>
  <si>
    <t>Нечаева София</t>
  </si>
  <si>
    <t>Пермякова Виктория</t>
  </si>
  <si>
    <t>Сабанова Ольга</t>
  </si>
  <si>
    <t>Светлова Полина</t>
  </si>
  <si>
    <t>Сердюк Ульяна</t>
  </si>
  <si>
    <t>Ткач Анастасия</t>
  </si>
  <si>
    <t>Турицына Ева</t>
  </si>
  <si>
    <t>Удинцева Маргарита</t>
  </si>
  <si>
    <t>Черноскутова Мария</t>
  </si>
  <si>
    <t>Шадрина Мария</t>
  </si>
  <si>
    <t>Шлифер Валерия</t>
  </si>
  <si>
    <t>Иванов И.П.</t>
  </si>
  <si>
    <t>Саломатова Е.В.</t>
  </si>
  <si>
    <t>Ануфриев Иван</t>
  </si>
  <si>
    <t>Безкровный Матвей</t>
  </si>
  <si>
    <t>Бирюков Никита</t>
  </si>
  <si>
    <t>Борисов Илья</t>
  </si>
  <si>
    <t>Валювич Евгений</t>
  </si>
  <si>
    <t>Власов Роман</t>
  </si>
  <si>
    <t>Горбунов Тимофей</t>
  </si>
  <si>
    <t>Дюкин Владимир</t>
  </si>
  <si>
    <t>Корнилов Владислав</t>
  </si>
  <si>
    <t>Манин Алексей</t>
  </si>
  <si>
    <t>Меньшенин Макар</t>
  </si>
  <si>
    <t>Москаленко Глеб</t>
  </si>
  <si>
    <t>Орлов Егор</t>
  </si>
  <si>
    <t>Подымов Дмитрий</t>
  </si>
  <si>
    <t>Попков Петр</t>
  </si>
  <si>
    <t>Попов Михаил</t>
  </si>
  <si>
    <t>Прокошев Артем</t>
  </si>
  <si>
    <t>Резинка Андрей</t>
  </si>
  <si>
    <t>Сафонов Дмитрий</t>
  </si>
  <si>
    <t>Слушкин Никита</t>
  </si>
  <si>
    <t>Смолин Роман</t>
  </si>
  <si>
    <t>Солин Дмитрий</t>
  </si>
  <si>
    <t>Турушкин Максим</t>
  </si>
  <si>
    <t>Шахмаев Ярослав</t>
  </si>
  <si>
    <t>Мышкина Александра</t>
  </si>
  <si>
    <t>Плесовских Дмитрий</t>
  </si>
  <si>
    <t>Макаров Антон</t>
  </si>
  <si>
    <t>Меньшиков Александр</t>
  </si>
  <si>
    <t>Федоров Юрий</t>
  </si>
  <si>
    <t>Лазарев Никита</t>
  </si>
  <si>
    <t>Созонов Андрей</t>
  </si>
  <si>
    <t>Рогулин Николай</t>
  </si>
  <si>
    <t>Кузнецов Даниил</t>
  </si>
  <si>
    <t>Майоров Виктор</t>
  </si>
  <si>
    <t xml:space="preserve">Акбар Тенгку Оки </t>
  </si>
  <si>
    <t>Берлинков Владимир</t>
  </si>
  <si>
    <t>Козлова Ирина</t>
  </si>
  <si>
    <t>Фролов В.И.</t>
  </si>
  <si>
    <t>Потапенко Ксения</t>
  </si>
  <si>
    <t>Кол-во турниров</t>
  </si>
  <si>
    <t xml:space="preserve">1. </t>
  </si>
  <si>
    <t>2.</t>
  </si>
  <si>
    <t>3.</t>
  </si>
  <si>
    <t>Таблица возрастов</t>
  </si>
  <si>
    <t>Старшая возрастная категория</t>
  </si>
  <si>
    <t>С 17 лет и старше</t>
  </si>
  <si>
    <t>Категория до 19 лет</t>
  </si>
  <si>
    <t>17-18 лет</t>
  </si>
  <si>
    <t>Возрастная категория</t>
  </si>
  <si>
    <t>Критерий</t>
  </si>
  <si>
    <t>Категория до 17 лет</t>
  </si>
  <si>
    <t>15-16 лет</t>
  </si>
  <si>
    <t>Категория до 15 лет</t>
  </si>
  <si>
    <t>Категория до 13 лет</t>
  </si>
  <si>
    <t>Категория до 11 лет</t>
  </si>
  <si>
    <t>13-14 лет</t>
  </si>
  <si>
    <t>11-12 лет</t>
  </si>
  <si>
    <t>9-10 лет</t>
  </si>
  <si>
    <t>тел.: +7 919 39 000 27</t>
  </si>
  <si>
    <t>эл. Почта: eaantropov@yandex.ru</t>
  </si>
  <si>
    <t>Рейтинг расчитывается при помощи "Таблицы расчёта рейтинга" согласно занятому месту.</t>
  </si>
  <si>
    <r>
      <t xml:space="preserve">Если турнир не предусматривает розыгрыш всех мест, спортсмену начиляются рейтинговые баллы за </t>
    </r>
    <r>
      <rPr>
        <sz val="11"/>
        <color rgb="FFFF0000"/>
        <rFont val="Calibri"/>
        <family val="2"/>
        <charset val="204"/>
        <scheme val="minor"/>
      </rPr>
      <t>1,2,3,4,5</t>
    </r>
    <r>
      <rPr>
        <sz val="11"/>
        <color theme="1"/>
        <rFont val="Calibri"/>
        <family val="2"/>
        <scheme val="minor"/>
      </rPr>
      <t xml:space="preserve"> (5-8), </t>
    </r>
    <r>
      <rPr>
        <sz val="11"/>
        <color rgb="FFFF0000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scheme val="minor"/>
      </rPr>
      <t xml:space="preserve"> (9-16), </t>
    </r>
    <r>
      <rPr>
        <sz val="11"/>
        <color rgb="FFFF0000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scheme val="minor"/>
      </rPr>
      <t xml:space="preserve"> (17-32), </t>
    </r>
    <r>
      <rPr>
        <sz val="11"/>
        <color rgb="FFFF0000"/>
        <rFont val="Calibri"/>
        <family val="2"/>
        <charset val="204"/>
        <scheme val="minor"/>
      </rPr>
      <t>33</t>
    </r>
    <r>
      <rPr>
        <sz val="11"/>
        <color theme="1"/>
        <rFont val="Calibri"/>
        <family val="2"/>
        <scheme val="minor"/>
      </rPr>
      <t xml:space="preserve">  места. </t>
    </r>
  </si>
  <si>
    <t>По всем вопросам, связанным с начислением рейтинговых баллов, можно обращаться к Антропову Евгению Андреевичу</t>
  </si>
  <si>
    <t>Юркин Виктор</t>
  </si>
  <si>
    <t>Соболев Д.Ю.</t>
  </si>
  <si>
    <t>Забродин Егор</t>
  </si>
  <si>
    <t>Попугайло М.В.</t>
  </si>
  <si>
    <t>Лятин Никита</t>
  </si>
  <si>
    <t>Гладких Анатолий</t>
  </si>
  <si>
    <t>Зубрилов Евгений</t>
  </si>
  <si>
    <t>Бекетов Дмитрий</t>
  </si>
  <si>
    <t>Бирюков Станислав</t>
  </si>
  <si>
    <t>Петрова Полина</t>
  </si>
  <si>
    <t>Сизинцева Алена</t>
  </si>
  <si>
    <t>Вохмина Валерия</t>
  </si>
  <si>
    <t>Михеева Валерия</t>
  </si>
  <si>
    <t>Гражданов Александр</t>
  </si>
  <si>
    <t>Черкасских Валерия</t>
  </si>
  <si>
    <t>Глазунов Владимир</t>
  </si>
  <si>
    <t>КМС</t>
  </si>
  <si>
    <t>Насонов Михаил</t>
  </si>
  <si>
    <t>Краснопёров Никита</t>
  </si>
  <si>
    <t>2001</t>
  </si>
  <si>
    <t>Черкасских С.А., Гладких А.В.</t>
  </si>
  <si>
    <t>Итоговая сумма рейтинговых баллов считается по 2 лучшим (набранным баллам) турнирам сезона.</t>
  </si>
  <si>
    <t>Юрчиков Иван</t>
  </si>
  <si>
    <t>Флягин Василий</t>
  </si>
  <si>
    <t>Попов Данил</t>
  </si>
  <si>
    <t>Войткус Андрей</t>
  </si>
  <si>
    <t>Черепанов Сергей</t>
  </si>
  <si>
    <t>Горбунов Никита</t>
  </si>
  <si>
    <t>Селянин Лев</t>
  </si>
  <si>
    <t>Седухин Владислав</t>
  </si>
  <si>
    <t>Манин Даниил</t>
  </si>
  <si>
    <t>Удинцев Никита</t>
  </si>
  <si>
    <t>Гальперин Александр</t>
  </si>
  <si>
    <t>Клепикова Яна</t>
  </si>
  <si>
    <t>Ададурова Марина</t>
  </si>
  <si>
    <t>Зуева Арина</t>
  </si>
  <si>
    <t>Алексеева Елизавета</t>
  </si>
  <si>
    <t>Олехова Мария</t>
  </si>
  <si>
    <t>Хабарова Екатерина</t>
  </si>
  <si>
    <t>Джабарова Сабрина</t>
  </si>
  <si>
    <t>Ивановская Арина</t>
  </si>
  <si>
    <t xml:space="preserve">Спортсмену младшего возраста, участвующему в турнире более старшего возраста, для начисления рейтинговых баллов необходимо выигрывать первую игру. В случае, если спортсмен проигрывает первую игру, рейтинговые баллы не начисляются. </t>
  </si>
  <si>
    <t>Малямова Арина</t>
  </si>
  <si>
    <t>Князев Никита</t>
  </si>
  <si>
    <t>Начальный рейтинг</t>
  </si>
  <si>
    <t>Промежуточный рейтинг</t>
  </si>
  <si>
    <t>4.</t>
  </si>
  <si>
    <t>Максимова Елена</t>
  </si>
  <si>
    <t>Новоуральск</t>
  </si>
  <si>
    <t>Агалаков Никита</t>
  </si>
  <si>
    <t>Еремеева И.В.</t>
  </si>
  <si>
    <t>Шехерев Михаил</t>
  </si>
  <si>
    <t>Хорошин Алексей</t>
  </si>
  <si>
    <t>Фролов В.И</t>
  </si>
  <si>
    <t>Шишмаков Илья</t>
  </si>
  <si>
    <t>Помыткин А.П</t>
  </si>
  <si>
    <t xml:space="preserve">Расстановка спортсменов производиться по рейтингу предыдущего года (начальный рейтинг), баллы набранные в текущем сезоне будут отображены в "промежуточном рейтинге". В "текущем рейтинге" будут отображаться баллы "начального рейтинга" пока баллы "промежуточного рейтинга" не превысят баллы "начального рейтинга".  </t>
  </si>
  <si>
    <t>Токарев Илья</t>
  </si>
  <si>
    <t>1 юн.</t>
  </si>
  <si>
    <t>Бурылова Анна</t>
  </si>
  <si>
    <t xml:space="preserve"> Коркина К.Е. Батырова А. А. Клеменьтев А .М.</t>
  </si>
  <si>
    <t>Сметанова Крситина</t>
  </si>
  <si>
    <t>Тавда</t>
  </si>
  <si>
    <t>Черкасских С.А., Бурцев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</si>
</sst>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1" fontId="0" fillId="0" borderId="19" xfId="0" applyNumberForma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1" fontId="0" fillId="0" borderId="29" xfId="0" applyNumberFormat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/>
    <xf numFmtId="1" fontId="0" fillId="0" borderId="0" xfId="0" applyNumberFormat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6CBA6-280A-42C3-B680-8046ACE9CC50}">
  <dimension ref="A2:P21"/>
  <sheetViews>
    <sheetView tabSelected="1" workbookViewId="0"/>
  </sheetViews>
  <sheetFormatPr defaultRowHeight="15" x14ac:dyDescent="0.25"/>
  <cols>
    <col min="1" max="1" width="5" customWidth="1"/>
    <col min="2" max="2" width="31" customWidth="1"/>
    <col min="3" max="3" width="17.5703125" customWidth="1"/>
    <col min="15" max="15" width="8.5703125" customWidth="1"/>
  </cols>
  <sheetData>
    <row r="2" spans="1:16" x14ac:dyDescent="0.25">
      <c r="A2" s="65" t="s">
        <v>311</v>
      </c>
      <c r="B2" t="s">
        <v>331</v>
      </c>
    </row>
    <row r="3" spans="1:16" x14ac:dyDescent="0.25">
      <c r="A3" s="65"/>
      <c r="B3" t="s">
        <v>332</v>
      </c>
    </row>
    <row r="4" spans="1:16" x14ac:dyDescent="0.25">
      <c r="A4" s="65" t="s">
        <v>312</v>
      </c>
      <c r="B4" t="s">
        <v>355</v>
      </c>
    </row>
    <row r="5" spans="1:16" x14ac:dyDescent="0.25">
      <c r="A5" s="65" t="s">
        <v>313</v>
      </c>
      <c r="B5" s="74" t="s">
        <v>375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x14ac:dyDescent="0.25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x14ac:dyDescent="0.25">
      <c r="A7" s="65" t="s">
        <v>380</v>
      </c>
      <c r="B7" s="74" t="s">
        <v>390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6.5" customHeight="1" x14ac:dyDescent="0.25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10" spans="1:16" ht="15.75" x14ac:dyDescent="0.25">
      <c r="B10" s="75" t="s">
        <v>314</v>
      </c>
      <c r="C10" s="75"/>
    </row>
    <row r="11" spans="1:16" x14ac:dyDescent="0.25">
      <c r="B11" s="66" t="s">
        <v>319</v>
      </c>
      <c r="C11" s="66" t="s">
        <v>320</v>
      </c>
    </row>
    <row r="12" spans="1:16" x14ac:dyDescent="0.25">
      <c r="B12" s="17" t="s">
        <v>315</v>
      </c>
      <c r="C12" s="17" t="s">
        <v>316</v>
      </c>
    </row>
    <row r="13" spans="1:16" x14ac:dyDescent="0.25">
      <c r="B13" s="17" t="s">
        <v>317</v>
      </c>
      <c r="C13" s="17" t="s">
        <v>318</v>
      </c>
    </row>
    <row r="14" spans="1:16" x14ac:dyDescent="0.25">
      <c r="B14" s="17" t="s">
        <v>321</v>
      </c>
      <c r="C14" s="17" t="s">
        <v>322</v>
      </c>
    </row>
    <row r="15" spans="1:16" x14ac:dyDescent="0.25">
      <c r="B15" s="17" t="s">
        <v>323</v>
      </c>
      <c r="C15" s="17" t="s">
        <v>326</v>
      </c>
    </row>
    <row r="16" spans="1:16" x14ac:dyDescent="0.25">
      <c r="B16" s="17" t="s">
        <v>324</v>
      </c>
      <c r="C16" s="17" t="s">
        <v>327</v>
      </c>
    </row>
    <row r="17" spans="2:3" x14ac:dyDescent="0.25">
      <c r="B17" s="17" t="s">
        <v>325</v>
      </c>
      <c r="C17" s="17" t="s">
        <v>328</v>
      </c>
    </row>
    <row r="19" spans="2:3" x14ac:dyDescent="0.25">
      <c r="B19" t="s">
        <v>333</v>
      </c>
    </row>
    <row r="20" spans="2:3" x14ac:dyDescent="0.25">
      <c r="B20" t="s">
        <v>329</v>
      </c>
    </row>
    <row r="21" spans="2:3" x14ac:dyDescent="0.25">
      <c r="B21" t="s">
        <v>330</v>
      </c>
    </row>
  </sheetData>
  <mergeCells count="3">
    <mergeCell ref="B5:P6"/>
    <mergeCell ref="B10:C10"/>
    <mergeCell ref="B7:P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zoomScale="90" zoomScaleNormal="9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39.5703125" customWidth="1"/>
    <col min="2" max="33" width="4.28515625" customWidth="1"/>
    <col min="34" max="34" width="10.7109375" customWidth="1"/>
  </cols>
  <sheetData>
    <row r="1" spans="1:34" x14ac:dyDescent="0.25">
      <c r="A1" s="78" t="s">
        <v>0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6.5" thickBot="1" x14ac:dyDescent="0.3">
      <c r="A2" s="79"/>
      <c r="B2" s="10">
        <v>1</v>
      </c>
      <c r="C2" s="7">
        <v>2</v>
      </c>
      <c r="D2" s="7">
        <v>3</v>
      </c>
      <c r="E2" s="7">
        <v>4</v>
      </c>
      <c r="F2" s="8">
        <v>5</v>
      </c>
      <c r="G2" s="7">
        <v>6</v>
      </c>
      <c r="H2" s="7">
        <v>7</v>
      </c>
      <c r="I2" s="7">
        <v>8</v>
      </c>
      <c r="J2" s="8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9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7">
        <v>31</v>
      </c>
      <c r="AG2" s="7">
        <v>32</v>
      </c>
      <c r="AH2" s="26" t="s">
        <v>2</v>
      </c>
    </row>
    <row r="3" spans="1:34" ht="15" customHeight="1" x14ac:dyDescent="0.25">
      <c r="A3" s="33" t="s">
        <v>3</v>
      </c>
      <c r="B3" s="34">
        <f>B14*3</f>
        <v>300</v>
      </c>
      <c r="C3" s="35">
        <f t="shared" ref="C3:AH3" si="0">C14*3</f>
        <v>240</v>
      </c>
      <c r="D3" s="35">
        <f t="shared" si="0"/>
        <v>180</v>
      </c>
      <c r="E3" s="35">
        <f t="shared" si="0"/>
        <v>165</v>
      </c>
      <c r="F3" s="36">
        <f t="shared" si="0"/>
        <v>150</v>
      </c>
      <c r="G3" s="35">
        <f t="shared" si="0"/>
        <v>135</v>
      </c>
      <c r="H3" s="35">
        <f t="shared" si="0"/>
        <v>120</v>
      </c>
      <c r="I3" s="35">
        <f t="shared" si="0"/>
        <v>105</v>
      </c>
      <c r="J3" s="36">
        <f t="shared" si="0"/>
        <v>87</v>
      </c>
      <c r="K3" s="35">
        <f t="shared" si="0"/>
        <v>84</v>
      </c>
      <c r="L3" s="35">
        <f t="shared" si="0"/>
        <v>81</v>
      </c>
      <c r="M3" s="35">
        <f t="shared" si="0"/>
        <v>78</v>
      </c>
      <c r="N3" s="35">
        <f t="shared" si="0"/>
        <v>75</v>
      </c>
      <c r="O3" s="35">
        <f t="shared" si="0"/>
        <v>72</v>
      </c>
      <c r="P3" s="35">
        <f t="shared" si="0"/>
        <v>69</v>
      </c>
      <c r="Q3" s="35">
        <f t="shared" si="0"/>
        <v>66</v>
      </c>
      <c r="R3" s="36">
        <f t="shared" si="0"/>
        <v>63</v>
      </c>
      <c r="S3" s="35">
        <f t="shared" si="0"/>
        <v>60</v>
      </c>
      <c r="T3" s="35">
        <f t="shared" si="0"/>
        <v>57</v>
      </c>
      <c r="U3" s="35">
        <f t="shared" si="0"/>
        <v>54</v>
      </c>
      <c r="V3" s="35">
        <f t="shared" si="0"/>
        <v>51</v>
      </c>
      <c r="W3" s="35">
        <f t="shared" si="0"/>
        <v>48</v>
      </c>
      <c r="X3" s="35">
        <f t="shared" si="0"/>
        <v>45</v>
      </c>
      <c r="Y3" s="35">
        <f t="shared" si="0"/>
        <v>42</v>
      </c>
      <c r="Z3" s="35">
        <f t="shared" si="0"/>
        <v>39</v>
      </c>
      <c r="AA3" s="35">
        <f t="shared" si="0"/>
        <v>36</v>
      </c>
      <c r="AB3" s="35">
        <f t="shared" si="0"/>
        <v>33</v>
      </c>
      <c r="AC3" s="35">
        <f t="shared" si="0"/>
        <v>30</v>
      </c>
      <c r="AD3" s="35">
        <f t="shared" si="0"/>
        <v>27</v>
      </c>
      <c r="AE3" s="35">
        <f t="shared" si="0"/>
        <v>24</v>
      </c>
      <c r="AF3" s="35">
        <f t="shared" si="0"/>
        <v>21</v>
      </c>
      <c r="AG3" s="35">
        <f t="shared" si="0"/>
        <v>18</v>
      </c>
      <c r="AH3" s="37">
        <f t="shared" si="0"/>
        <v>15</v>
      </c>
    </row>
    <row r="4" spans="1:34" ht="15" customHeight="1" x14ac:dyDescent="0.25">
      <c r="A4" s="13" t="s">
        <v>4</v>
      </c>
      <c r="B4" s="12">
        <f>B14*3</f>
        <v>300</v>
      </c>
      <c r="C4" s="12">
        <f t="shared" ref="C4:AH4" si="1">C14*3</f>
        <v>240</v>
      </c>
      <c r="D4" s="12">
        <f t="shared" si="1"/>
        <v>180</v>
      </c>
      <c r="E4" s="12">
        <f t="shared" si="1"/>
        <v>165</v>
      </c>
      <c r="F4" s="24">
        <f t="shared" si="1"/>
        <v>150</v>
      </c>
      <c r="G4" s="12">
        <f t="shared" si="1"/>
        <v>135</v>
      </c>
      <c r="H4" s="12">
        <f t="shared" si="1"/>
        <v>120</v>
      </c>
      <c r="I4" s="12">
        <f t="shared" si="1"/>
        <v>105</v>
      </c>
      <c r="J4" s="24">
        <f t="shared" si="1"/>
        <v>87</v>
      </c>
      <c r="K4" s="12">
        <f t="shared" si="1"/>
        <v>84</v>
      </c>
      <c r="L4" s="12">
        <f t="shared" si="1"/>
        <v>81</v>
      </c>
      <c r="M4" s="12">
        <f t="shared" si="1"/>
        <v>78</v>
      </c>
      <c r="N4" s="12">
        <f t="shared" si="1"/>
        <v>75</v>
      </c>
      <c r="O4" s="12">
        <f t="shared" si="1"/>
        <v>72</v>
      </c>
      <c r="P4" s="12">
        <f t="shared" si="1"/>
        <v>69</v>
      </c>
      <c r="Q4" s="12">
        <f t="shared" si="1"/>
        <v>66</v>
      </c>
      <c r="R4" s="24">
        <f t="shared" si="1"/>
        <v>63</v>
      </c>
      <c r="S4" s="12">
        <f t="shared" si="1"/>
        <v>60</v>
      </c>
      <c r="T4" s="12">
        <f t="shared" si="1"/>
        <v>57</v>
      </c>
      <c r="U4" s="12">
        <f t="shared" si="1"/>
        <v>54</v>
      </c>
      <c r="V4" s="12">
        <f t="shared" si="1"/>
        <v>51</v>
      </c>
      <c r="W4" s="12">
        <f t="shared" si="1"/>
        <v>48</v>
      </c>
      <c r="X4" s="12">
        <f t="shared" si="1"/>
        <v>45</v>
      </c>
      <c r="Y4" s="12">
        <f t="shared" si="1"/>
        <v>42</v>
      </c>
      <c r="Z4" s="12">
        <f t="shared" si="1"/>
        <v>39</v>
      </c>
      <c r="AA4" s="12">
        <f t="shared" si="1"/>
        <v>36</v>
      </c>
      <c r="AB4" s="12">
        <f t="shared" si="1"/>
        <v>33</v>
      </c>
      <c r="AC4" s="12">
        <f t="shared" si="1"/>
        <v>30</v>
      </c>
      <c r="AD4" s="12">
        <f t="shared" si="1"/>
        <v>27</v>
      </c>
      <c r="AE4" s="12">
        <f t="shared" si="1"/>
        <v>24</v>
      </c>
      <c r="AF4" s="12">
        <f t="shared" si="1"/>
        <v>21</v>
      </c>
      <c r="AG4" s="12">
        <f t="shared" si="1"/>
        <v>18</v>
      </c>
      <c r="AH4" s="61">
        <f t="shared" si="1"/>
        <v>15</v>
      </c>
    </row>
    <row r="5" spans="1:34" ht="15" customHeight="1" thickBot="1" x14ac:dyDescent="0.3">
      <c r="A5" s="14" t="s">
        <v>8</v>
      </c>
      <c r="B5" s="15">
        <f>B14*2.5</f>
        <v>250</v>
      </c>
      <c r="C5" s="15">
        <f t="shared" ref="C5:AH5" si="2">C14*2.5</f>
        <v>200</v>
      </c>
      <c r="D5" s="15">
        <f t="shared" si="2"/>
        <v>150</v>
      </c>
      <c r="E5" s="15">
        <f t="shared" si="2"/>
        <v>137.5</v>
      </c>
      <c r="F5" s="39">
        <f t="shared" si="2"/>
        <v>125</v>
      </c>
      <c r="G5" s="15">
        <f t="shared" si="2"/>
        <v>112.5</v>
      </c>
      <c r="H5" s="15">
        <f t="shared" si="2"/>
        <v>100</v>
      </c>
      <c r="I5" s="15">
        <f t="shared" si="2"/>
        <v>87.5</v>
      </c>
      <c r="J5" s="39">
        <f t="shared" si="2"/>
        <v>72.5</v>
      </c>
      <c r="K5" s="15">
        <f t="shared" si="2"/>
        <v>70</v>
      </c>
      <c r="L5" s="15">
        <f t="shared" si="2"/>
        <v>67.5</v>
      </c>
      <c r="M5" s="15">
        <f t="shared" si="2"/>
        <v>65</v>
      </c>
      <c r="N5" s="15">
        <f t="shared" si="2"/>
        <v>62.5</v>
      </c>
      <c r="O5" s="15">
        <f t="shared" si="2"/>
        <v>60</v>
      </c>
      <c r="P5" s="15">
        <f t="shared" si="2"/>
        <v>57.5</v>
      </c>
      <c r="Q5" s="15">
        <f t="shared" si="2"/>
        <v>55</v>
      </c>
      <c r="R5" s="39">
        <f t="shared" si="2"/>
        <v>52.5</v>
      </c>
      <c r="S5" s="15">
        <f t="shared" si="2"/>
        <v>50</v>
      </c>
      <c r="T5" s="15">
        <f t="shared" si="2"/>
        <v>47.5</v>
      </c>
      <c r="U5" s="15">
        <f t="shared" si="2"/>
        <v>45</v>
      </c>
      <c r="V5" s="15">
        <f t="shared" si="2"/>
        <v>42.5</v>
      </c>
      <c r="W5" s="15">
        <f t="shared" si="2"/>
        <v>40</v>
      </c>
      <c r="X5" s="15">
        <f t="shared" si="2"/>
        <v>37.5</v>
      </c>
      <c r="Y5" s="15">
        <f t="shared" si="2"/>
        <v>35</v>
      </c>
      <c r="Z5" s="15">
        <f t="shared" si="2"/>
        <v>32.5</v>
      </c>
      <c r="AA5" s="15">
        <f t="shared" si="2"/>
        <v>30</v>
      </c>
      <c r="AB5" s="15">
        <f t="shared" si="2"/>
        <v>27.5</v>
      </c>
      <c r="AC5" s="15">
        <f t="shared" si="2"/>
        <v>25</v>
      </c>
      <c r="AD5" s="15">
        <f t="shared" si="2"/>
        <v>22.5</v>
      </c>
      <c r="AE5" s="15">
        <f t="shared" si="2"/>
        <v>20</v>
      </c>
      <c r="AF5" s="15">
        <f t="shared" si="2"/>
        <v>17.5</v>
      </c>
      <c r="AG5" s="15">
        <f t="shared" si="2"/>
        <v>15</v>
      </c>
      <c r="AH5" s="42">
        <f t="shared" si="2"/>
        <v>12.5</v>
      </c>
    </row>
    <row r="6" spans="1:34" x14ac:dyDescent="0.25">
      <c r="A6" s="16" t="s">
        <v>196</v>
      </c>
      <c r="B6" s="19">
        <f>B14*1.7</f>
        <v>170</v>
      </c>
      <c r="C6" s="19">
        <f t="shared" ref="C6:AH6" si="3">C14*1.7</f>
        <v>136</v>
      </c>
      <c r="D6" s="19">
        <f t="shared" si="3"/>
        <v>102</v>
      </c>
      <c r="E6" s="19">
        <f t="shared" si="3"/>
        <v>93.5</v>
      </c>
      <c r="F6" s="50">
        <f t="shared" si="3"/>
        <v>85</v>
      </c>
      <c r="G6" s="19">
        <f t="shared" si="3"/>
        <v>76.5</v>
      </c>
      <c r="H6" s="19">
        <f t="shared" si="3"/>
        <v>68</v>
      </c>
      <c r="I6" s="19">
        <f t="shared" si="3"/>
        <v>59.5</v>
      </c>
      <c r="J6" s="50">
        <f t="shared" si="3"/>
        <v>49.3</v>
      </c>
      <c r="K6" s="19">
        <f t="shared" si="3"/>
        <v>47.6</v>
      </c>
      <c r="L6" s="19">
        <f t="shared" si="3"/>
        <v>45.9</v>
      </c>
      <c r="M6" s="19">
        <f t="shared" si="3"/>
        <v>44.199999999999996</v>
      </c>
      <c r="N6" s="19">
        <f t="shared" si="3"/>
        <v>42.5</v>
      </c>
      <c r="O6" s="19">
        <f t="shared" si="3"/>
        <v>40.799999999999997</v>
      </c>
      <c r="P6" s="19">
        <f t="shared" si="3"/>
        <v>39.1</v>
      </c>
      <c r="Q6" s="19">
        <f t="shared" si="3"/>
        <v>37.4</v>
      </c>
      <c r="R6" s="50">
        <f t="shared" si="3"/>
        <v>35.699999999999996</v>
      </c>
      <c r="S6" s="19">
        <f t="shared" si="3"/>
        <v>34</v>
      </c>
      <c r="T6" s="19">
        <f t="shared" si="3"/>
        <v>32.299999999999997</v>
      </c>
      <c r="U6" s="19">
        <f t="shared" si="3"/>
        <v>30.599999999999998</v>
      </c>
      <c r="V6" s="19">
        <f t="shared" si="3"/>
        <v>28.9</v>
      </c>
      <c r="W6" s="19">
        <f t="shared" si="3"/>
        <v>27.2</v>
      </c>
      <c r="X6" s="19">
        <f t="shared" si="3"/>
        <v>25.5</v>
      </c>
      <c r="Y6" s="19">
        <f t="shared" si="3"/>
        <v>23.8</v>
      </c>
      <c r="Z6" s="19">
        <f t="shared" si="3"/>
        <v>22.099999999999998</v>
      </c>
      <c r="AA6" s="19">
        <f t="shared" si="3"/>
        <v>20.399999999999999</v>
      </c>
      <c r="AB6" s="19">
        <f t="shared" si="3"/>
        <v>18.7</v>
      </c>
      <c r="AC6" s="19">
        <f t="shared" si="3"/>
        <v>17</v>
      </c>
      <c r="AD6" s="19">
        <f t="shared" si="3"/>
        <v>15.299999999999999</v>
      </c>
      <c r="AE6" s="19">
        <f t="shared" si="3"/>
        <v>13.6</v>
      </c>
      <c r="AF6" s="19">
        <f t="shared" si="3"/>
        <v>11.9</v>
      </c>
      <c r="AG6" s="19">
        <f t="shared" si="3"/>
        <v>10.199999999999999</v>
      </c>
      <c r="AH6" s="51">
        <f t="shared" si="3"/>
        <v>8.5</v>
      </c>
    </row>
    <row r="7" spans="1:34" ht="30" customHeight="1" x14ac:dyDescent="0.25">
      <c r="A7" s="16" t="s">
        <v>5</v>
      </c>
      <c r="B7" s="11">
        <f>B14*1.7</f>
        <v>170</v>
      </c>
      <c r="C7" s="5">
        <f t="shared" ref="C7:AH7" si="4">C14*1.7</f>
        <v>136</v>
      </c>
      <c r="D7" s="5">
        <f t="shared" si="4"/>
        <v>102</v>
      </c>
      <c r="E7" s="5">
        <f t="shared" si="4"/>
        <v>93.5</v>
      </c>
      <c r="F7" s="6">
        <f t="shared" si="4"/>
        <v>85</v>
      </c>
      <c r="G7" s="5">
        <f t="shared" si="4"/>
        <v>76.5</v>
      </c>
      <c r="H7" s="5">
        <f t="shared" si="4"/>
        <v>68</v>
      </c>
      <c r="I7" s="5">
        <f t="shared" si="4"/>
        <v>59.5</v>
      </c>
      <c r="J7" s="6">
        <f t="shared" si="4"/>
        <v>49.3</v>
      </c>
      <c r="K7" s="5">
        <f t="shared" si="4"/>
        <v>47.6</v>
      </c>
      <c r="L7" s="5">
        <f t="shared" si="4"/>
        <v>45.9</v>
      </c>
      <c r="M7" s="5">
        <f t="shared" si="4"/>
        <v>44.199999999999996</v>
      </c>
      <c r="N7" s="5">
        <f t="shared" si="4"/>
        <v>42.5</v>
      </c>
      <c r="O7" s="5">
        <f t="shared" si="4"/>
        <v>40.799999999999997</v>
      </c>
      <c r="P7" s="5">
        <f t="shared" si="4"/>
        <v>39.1</v>
      </c>
      <c r="Q7" s="5">
        <f t="shared" si="4"/>
        <v>37.4</v>
      </c>
      <c r="R7" s="6">
        <f t="shared" si="4"/>
        <v>35.699999999999996</v>
      </c>
      <c r="S7" s="5">
        <f t="shared" si="4"/>
        <v>34</v>
      </c>
      <c r="T7" s="5">
        <f t="shared" si="4"/>
        <v>32.299999999999997</v>
      </c>
      <c r="U7" s="5">
        <f t="shared" si="4"/>
        <v>30.599999999999998</v>
      </c>
      <c r="V7" s="5">
        <f t="shared" si="4"/>
        <v>28.9</v>
      </c>
      <c r="W7" s="5">
        <f t="shared" si="4"/>
        <v>27.2</v>
      </c>
      <c r="X7" s="5">
        <f t="shared" si="4"/>
        <v>25.5</v>
      </c>
      <c r="Y7" s="5">
        <f t="shared" si="4"/>
        <v>23.8</v>
      </c>
      <c r="Z7" s="5">
        <f t="shared" si="4"/>
        <v>22.099999999999998</v>
      </c>
      <c r="AA7" s="5">
        <f t="shared" si="4"/>
        <v>20.399999999999999</v>
      </c>
      <c r="AB7" s="5">
        <f t="shared" si="4"/>
        <v>18.7</v>
      </c>
      <c r="AC7" s="5">
        <f t="shared" si="4"/>
        <v>17</v>
      </c>
      <c r="AD7" s="5">
        <f t="shared" si="4"/>
        <v>15.299999999999999</v>
      </c>
      <c r="AE7" s="31">
        <f t="shared" si="4"/>
        <v>13.6</v>
      </c>
      <c r="AF7" s="31">
        <f t="shared" si="4"/>
        <v>11.9</v>
      </c>
      <c r="AG7" s="31">
        <f t="shared" si="4"/>
        <v>10.199999999999999</v>
      </c>
      <c r="AH7" s="32">
        <f t="shared" si="4"/>
        <v>8.5</v>
      </c>
    </row>
    <row r="8" spans="1:34" x14ac:dyDescent="0.25">
      <c r="A8" s="13" t="s">
        <v>197</v>
      </c>
      <c r="B8" s="20">
        <f>B14*1.6</f>
        <v>160</v>
      </c>
      <c r="C8" s="20">
        <f t="shared" ref="C8:AH8" si="5">C14*1.6</f>
        <v>128</v>
      </c>
      <c r="D8" s="20">
        <f t="shared" si="5"/>
        <v>96</v>
      </c>
      <c r="E8" s="20">
        <f t="shared" si="5"/>
        <v>88</v>
      </c>
      <c r="F8" s="23">
        <f t="shared" si="5"/>
        <v>80</v>
      </c>
      <c r="G8" s="20">
        <f t="shared" si="5"/>
        <v>72</v>
      </c>
      <c r="H8" s="20">
        <f t="shared" si="5"/>
        <v>64</v>
      </c>
      <c r="I8" s="20">
        <f t="shared" si="5"/>
        <v>56</v>
      </c>
      <c r="J8" s="20">
        <f t="shared" si="5"/>
        <v>46.400000000000006</v>
      </c>
      <c r="K8" s="20">
        <f t="shared" si="5"/>
        <v>44.800000000000004</v>
      </c>
      <c r="L8" s="20">
        <f t="shared" si="5"/>
        <v>43.2</v>
      </c>
      <c r="M8" s="20">
        <f t="shared" si="5"/>
        <v>41.6</v>
      </c>
      <c r="N8" s="20">
        <f t="shared" si="5"/>
        <v>40</v>
      </c>
      <c r="O8" s="20">
        <f t="shared" si="5"/>
        <v>38.400000000000006</v>
      </c>
      <c r="P8" s="20">
        <f t="shared" si="5"/>
        <v>36.800000000000004</v>
      </c>
      <c r="Q8" s="20">
        <f t="shared" si="5"/>
        <v>35.200000000000003</v>
      </c>
      <c r="R8" s="23">
        <f t="shared" si="5"/>
        <v>33.6</v>
      </c>
      <c r="S8" s="20">
        <f t="shared" si="5"/>
        <v>32</v>
      </c>
      <c r="T8" s="20">
        <f t="shared" si="5"/>
        <v>30.400000000000002</v>
      </c>
      <c r="U8" s="20">
        <f t="shared" si="5"/>
        <v>28.8</v>
      </c>
      <c r="V8" s="20">
        <f t="shared" si="5"/>
        <v>27.200000000000003</v>
      </c>
      <c r="W8" s="20">
        <f t="shared" si="5"/>
        <v>25.6</v>
      </c>
      <c r="X8" s="20">
        <f t="shared" si="5"/>
        <v>24</v>
      </c>
      <c r="Y8" s="20">
        <f t="shared" si="5"/>
        <v>22.400000000000002</v>
      </c>
      <c r="Z8" s="20">
        <f t="shared" si="5"/>
        <v>20.8</v>
      </c>
      <c r="AA8" s="20">
        <f t="shared" si="5"/>
        <v>19.200000000000003</v>
      </c>
      <c r="AB8" s="20">
        <f t="shared" si="5"/>
        <v>17.600000000000001</v>
      </c>
      <c r="AC8" s="20">
        <f t="shared" si="5"/>
        <v>16</v>
      </c>
      <c r="AD8" s="20">
        <f t="shared" si="5"/>
        <v>14.4</v>
      </c>
      <c r="AE8" s="20">
        <f t="shared" si="5"/>
        <v>12.8</v>
      </c>
      <c r="AF8" s="20">
        <f t="shared" si="5"/>
        <v>11.200000000000001</v>
      </c>
      <c r="AG8" s="20">
        <f t="shared" si="5"/>
        <v>9.6000000000000014</v>
      </c>
      <c r="AH8" s="60">
        <f t="shared" si="5"/>
        <v>8</v>
      </c>
    </row>
    <row r="9" spans="1:34" s="1" customFormat="1" ht="30" customHeight="1" x14ac:dyDescent="0.25">
      <c r="A9" s="13" t="s">
        <v>192</v>
      </c>
      <c r="B9" s="12">
        <f>B14*1.5</f>
        <v>150</v>
      </c>
      <c r="C9" s="12">
        <f t="shared" ref="C9:AH9" si="6">C14*1.5</f>
        <v>120</v>
      </c>
      <c r="D9" s="12">
        <f t="shared" si="6"/>
        <v>90</v>
      </c>
      <c r="E9" s="12">
        <f t="shared" si="6"/>
        <v>82.5</v>
      </c>
      <c r="F9" s="24">
        <f t="shared" si="6"/>
        <v>75</v>
      </c>
      <c r="G9" s="12">
        <f t="shared" si="6"/>
        <v>67.5</v>
      </c>
      <c r="H9" s="12">
        <f t="shared" si="6"/>
        <v>60</v>
      </c>
      <c r="I9" s="12">
        <f t="shared" si="6"/>
        <v>52.5</v>
      </c>
      <c r="J9" s="24">
        <f t="shared" si="6"/>
        <v>43.5</v>
      </c>
      <c r="K9" s="12">
        <f t="shared" si="6"/>
        <v>42</v>
      </c>
      <c r="L9" s="12">
        <f t="shared" si="6"/>
        <v>40.5</v>
      </c>
      <c r="M9" s="12">
        <f t="shared" si="6"/>
        <v>39</v>
      </c>
      <c r="N9" s="12">
        <f t="shared" si="6"/>
        <v>37.5</v>
      </c>
      <c r="O9" s="12">
        <f t="shared" si="6"/>
        <v>36</v>
      </c>
      <c r="P9" s="12">
        <f t="shared" si="6"/>
        <v>34.5</v>
      </c>
      <c r="Q9" s="12">
        <f t="shared" si="6"/>
        <v>33</v>
      </c>
      <c r="R9" s="24">
        <f t="shared" si="6"/>
        <v>31.5</v>
      </c>
      <c r="S9" s="12">
        <f t="shared" si="6"/>
        <v>30</v>
      </c>
      <c r="T9" s="12">
        <f t="shared" si="6"/>
        <v>28.5</v>
      </c>
      <c r="U9" s="12">
        <f t="shared" si="6"/>
        <v>27</v>
      </c>
      <c r="V9" s="12">
        <f t="shared" si="6"/>
        <v>25.5</v>
      </c>
      <c r="W9" s="12">
        <f t="shared" si="6"/>
        <v>24</v>
      </c>
      <c r="X9" s="12">
        <f t="shared" si="6"/>
        <v>22.5</v>
      </c>
      <c r="Y9" s="12">
        <f t="shared" si="6"/>
        <v>21</v>
      </c>
      <c r="Z9" s="12">
        <f t="shared" si="6"/>
        <v>19.5</v>
      </c>
      <c r="AA9" s="12">
        <f t="shared" si="6"/>
        <v>18</v>
      </c>
      <c r="AB9" s="12">
        <f t="shared" si="6"/>
        <v>16.5</v>
      </c>
      <c r="AC9" s="12">
        <f t="shared" si="6"/>
        <v>15</v>
      </c>
      <c r="AD9" s="12">
        <f t="shared" si="6"/>
        <v>13.5</v>
      </c>
      <c r="AE9" s="12">
        <f t="shared" si="6"/>
        <v>12</v>
      </c>
      <c r="AF9" s="12">
        <f t="shared" si="6"/>
        <v>10.5</v>
      </c>
      <c r="AG9" s="12">
        <f t="shared" si="6"/>
        <v>9</v>
      </c>
      <c r="AH9" s="27">
        <f t="shared" si="6"/>
        <v>7.5</v>
      </c>
    </row>
    <row r="10" spans="1:34" ht="30" customHeight="1" x14ac:dyDescent="0.25">
      <c r="A10" s="13" t="s">
        <v>6</v>
      </c>
      <c r="B10" s="38">
        <f>B14*1.4</f>
        <v>140</v>
      </c>
      <c r="C10" s="3">
        <f t="shared" ref="C10:AH10" si="7">C14*1.4</f>
        <v>112</v>
      </c>
      <c r="D10" s="3">
        <f t="shared" si="7"/>
        <v>84</v>
      </c>
      <c r="E10" s="3">
        <f t="shared" si="7"/>
        <v>77</v>
      </c>
      <c r="F10" s="2">
        <f t="shared" si="7"/>
        <v>70</v>
      </c>
      <c r="G10" s="3">
        <f t="shared" si="7"/>
        <v>62.999999999999993</v>
      </c>
      <c r="H10" s="3">
        <f t="shared" si="7"/>
        <v>56</v>
      </c>
      <c r="I10" s="3">
        <f t="shared" si="7"/>
        <v>49</v>
      </c>
      <c r="J10" s="2">
        <f t="shared" si="7"/>
        <v>40.599999999999994</v>
      </c>
      <c r="K10" s="3">
        <f t="shared" si="7"/>
        <v>39.199999999999996</v>
      </c>
      <c r="L10" s="3">
        <f t="shared" si="7"/>
        <v>37.799999999999997</v>
      </c>
      <c r="M10" s="3">
        <f t="shared" si="7"/>
        <v>36.4</v>
      </c>
      <c r="N10" s="3">
        <f t="shared" si="7"/>
        <v>35</v>
      </c>
      <c r="O10" s="3">
        <f t="shared" si="7"/>
        <v>33.599999999999994</v>
      </c>
      <c r="P10" s="3">
        <f t="shared" si="7"/>
        <v>32.199999999999996</v>
      </c>
      <c r="Q10" s="3">
        <f t="shared" si="7"/>
        <v>30.799999999999997</v>
      </c>
      <c r="R10" s="2">
        <f t="shared" si="7"/>
        <v>29.4</v>
      </c>
      <c r="S10" s="3">
        <f t="shared" si="7"/>
        <v>28</v>
      </c>
      <c r="T10" s="3">
        <f t="shared" si="7"/>
        <v>26.599999999999998</v>
      </c>
      <c r="U10" s="3">
        <f t="shared" si="7"/>
        <v>25.2</v>
      </c>
      <c r="V10" s="3">
        <f t="shared" si="7"/>
        <v>23.799999999999997</v>
      </c>
      <c r="W10" s="3">
        <f t="shared" si="7"/>
        <v>22.4</v>
      </c>
      <c r="X10" s="3">
        <f t="shared" si="7"/>
        <v>21</v>
      </c>
      <c r="Y10" s="3">
        <f t="shared" si="7"/>
        <v>19.599999999999998</v>
      </c>
      <c r="Z10" s="3">
        <f t="shared" si="7"/>
        <v>18.2</v>
      </c>
      <c r="AA10" s="3">
        <f t="shared" si="7"/>
        <v>16.799999999999997</v>
      </c>
      <c r="AB10" s="3">
        <f t="shared" si="7"/>
        <v>15.399999999999999</v>
      </c>
      <c r="AC10" s="3">
        <f t="shared" si="7"/>
        <v>14</v>
      </c>
      <c r="AD10" s="3">
        <f t="shared" si="7"/>
        <v>12.6</v>
      </c>
      <c r="AE10" s="4">
        <f t="shared" si="7"/>
        <v>11.2</v>
      </c>
      <c r="AF10" s="4">
        <f t="shared" si="7"/>
        <v>9.7999999999999989</v>
      </c>
      <c r="AG10" s="4">
        <f t="shared" si="7"/>
        <v>8.3999999999999986</v>
      </c>
      <c r="AH10" s="29">
        <f t="shared" si="7"/>
        <v>7</v>
      </c>
    </row>
    <row r="11" spans="1:34" ht="30" customHeight="1" thickBot="1" x14ac:dyDescent="0.3">
      <c r="A11" s="14" t="s">
        <v>9</v>
      </c>
      <c r="B11" s="15">
        <f>B14*1.3</f>
        <v>130</v>
      </c>
      <c r="C11" s="15">
        <f t="shared" ref="C11:AH11" si="8">C14*1.3</f>
        <v>104</v>
      </c>
      <c r="D11" s="15">
        <f t="shared" si="8"/>
        <v>78</v>
      </c>
      <c r="E11" s="15">
        <f t="shared" si="8"/>
        <v>71.5</v>
      </c>
      <c r="F11" s="39">
        <f t="shared" si="8"/>
        <v>65</v>
      </c>
      <c r="G11" s="15">
        <f t="shared" si="8"/>
        <v>58.5</v>
      </c>
      <c r="H11" s="15">
        <f t="shared" si="8"/>
        <v>52</v>
      </c>
      <c r="I11" s="15">
        <f t="shared" si="8"/>
        <v>45.5</v>
      </c>
      <c r="J11" s="39">
        <f t="shared" si="8"/>
        <v>37.700000000000003</v>
      </c>
      <c r="K11" s="15">
        <f t="shared" si="8"/>
        <v>36.4</v>
      </c>
      <c r="L11" s="15">
        <f t="shared" si="8"/>
        <v>35.1</v>
      </c>
      <c r="M11" s="15">
        <f t="shared" si="8"/>
        <v>33.800000000000004</v>
      </c>
      <c r="N11" s="15">
        <f t="shared" si="8"/>
        <v>32.5</v>
      </c>
      <c r="O11" s="40">
        <f t="shared" si="8"/>
        <v>31.200000000000003</v>
      </c>
      <c r="P11" s="40">
        <f t="shared" si="8"/>
        <v>29.900000000000002</v>
      </c>
      <c r="Q11" s="40">
        <f t="shared" si="8"/>
        <v>28.6</v>
      </c>
      <c r="R11" s="41">
        <f t="shared" si="8"/>
        <v>27.3</v>
      </c>
      <c r="S11" s="40">
        <f t="shared" si="8"/>
        <v>26</v>
      </c>
      <c r="T11" s="40">
        <f t="shared" si="8"/>
        <v>24.7</v>
      </c>
      <c r="U11" s="40">
        <f t="shared" si="8"/>
        <v>23.400000000000002</v>
      </c>
      <c r="V11" s="40">
        <f t="shared" si="8"/>
        <v>22.1</v>
      </c>
      <c r="W11" s="40">
        <f t="shared" si="8"/>
        <v>20.8</v>
      </c>
      <c r="X11" s="40">
        <f t="shared" si="8"/>
        <v>19.5</v>
      </c>
      <c r="Y11" s="40">
        <f t="shared" si="8"/>
        <v>18.2</v>
      </c>
      <c r="Z11" s="40">
        <f t="shared" si="8"/>
        <v>16.900000000000002</v>
      </c>
      <c r="AA11" s="40">
        <f t="shared" si="8"/>
        <v>15.600000000000001</v>
      </c>
      <c r="AB11" s="40">
        <f t="shared" si="8"/>
        <v>14.3</v>
      </c>
      <c r="AC11" s="40">
        <f t="shared" si="8"/>
        <v>13</v>
      </c>
      <c r="AD11" s="40">
        <f t="shared" si="8"/>
        <v>11.700000000000001</v>
      </c>
      <c r="AE11" s="40">
        <f t="shared" si="8"/>
        <v>10.4</v>
      </c>
      <c r="AF11" s="40">
        <f t="shared" si="8"/>
        <v>9.1</v>
      </c>
      <c r="AG11" s="40">
        <f t="shared" si="8"/>
        <v>7.8000000000000007</v>
      </c>
      <c r="AH11" s="42">
        <f t="shared" si="8"/>
        <v>6.5</v>
      </c>
    </row>
    <row r="12" spans="1:34" ht="30" customHeight="1" x14ac:dyDescent="0.25">
      <c r="A12" s="16" t="s">
        <v>7</v>
      </c>
      <c r="B12" s="11">
        <f>B14*1.2</f>
        <v>120</v>
      </c>
      <c r="C12" s="11">
        <f t="shared" ref="C12:AH12" si="9">C14*1.2</f>
        <v>96</v>
      </c>
      <c r="D12" s="11">
        <f t="shared" si="9"/>
        <v>72</v>
      </c>
      <c r="E12" s="11">
        <f t="shared" si="9"/>
        <v>66</v>
      </c>
      <c r="F12" s="53">
        <f t="shared" si="9"/>
        <v>60</v>
      </c>
      <c r="G12" s="11">
        <f t="shared" si="9"/>
        <v>54</v>
      </c>
      <c r="H12" s="11">
        <f t="shared" si="9"/>
        <v>48</v>
      </c>
      <c r="I12" s="11">
        <f t="shared" si="9"/>
        <v>42</v>
      </c>
      <c r="J12" s="53">
        <f t="shared" si="9"/>
        <v>34.799999999999997</v>
      </c>
      <c r="K12" s="11">
        <f t="shared" si="9"/>
        <v>33.6</v>
      </c>
      <c r="L12" s="11">
        <f t="shared" si="9"/>
        <v>32.4</v>
      </c>
      <c r="M12" s="11">
        <f t="shared" si="9"/>
        <v>31.2</v>
      </c>
      <c r="N12" s="11">
        <f t="shared" si="9"/>
        <v>30</v>
      </c>
      <c r="O12" s="11">
        <f t="shared" si="9"/>
        <v>28.799999999999997</v>
      </c>
      <c r="P12" s="11">
        <f t="shared" si="9"/>
        <v>27.599999999999998</v>
      </c>
      <c r="Q12" s="11">
        <f t="shared" si="9"/>
        <v>26.4</v>
      </c>
      <c r="R12" s="53">
        <f t="shared" si="9"/>
        <v>25.2</v>
      </c>
      <c r="S12" s="11">
        <f t="shared" si="9"/>
        <v>24</v>
      </c>
      <c r="T12" s="11">
        <f t="shared" si="9"/>
        <v>22.8</v>
      </c>
      <c r="U12" s="11">
        <f t="shared" si="9"/>
        <v>21.599999999999998</v>
      </c>
      <c r="V12" s="11">
        <f t="shared" si="9"/>
        <v>20.399999999999999</v>
      </c>
      <c r="W12" s="11">
        <f t="shared" si="9"/>
        <v>19.2</v>
      </c>
      <c r="X12" s="11">
        <f t="shared" si="9"/>
        <v>18</v>
      </c>
      <c r="Y12" s="11">
        <f t="shared" si="9"/>
        <v>16.8</v>
      </c>
      <c r="Z12" s="11">
        <f t="shared" si="9"/>
        <v>15.6</v>
      </c>
      <c r="AA12" s="11">
        <f t="shared" si="9"/>
        <v>14.399999999999999</v>
      </c>
      <c r="AB12" s="11">
        <f t="shared" si="9"/>
        <v>13.2</v>
      </c>
      <c r="AC12" s="11">
        <f t="shared" si="9"/>
        <v>12</v>
      </c>
      <c r="AD12" s="11">
        <f t="shared" si="9"/>
        <v>10.799999999999999</v>
      </c>
      <c r="AE12" s="52">
        <f t="shared" si="9"/>
        <v>9.6</v>
      </c>
      <c r="AF12" s="52">
        <f t="shared" si="9"/>
        <v>8.4</v>
      </c>
      <c r="AG12" s="52">
        <f t="shared" si="9"/>
        <v>7.1999999999999993</v>
      </c>
      <c r="AH12" s="54">
        <f t="shared" si="9"/>
        <v>6</v>
      </c>
    </row>
    <row r="13" spans="1:34" s="1" customFormat="1" ht="30" customHeight="1" x14ac:dyDescent="0.25">
      <c r="A13" s="13" t="s">
        <v>198</v>
      </c>
      <c r="B13" s="12">
        <f>B14*1.1</f>
        <v>110.00000000000001</v>
      </c>
      <c r="C13" s="12">
        <f t="shared" ref="C13:AH13" si="10">C14*1.1</f>
        <v>88</v>
      </c>
      <c r="D13" s="12">
        <f t="shared" si="10"/>
        <v>66</v>
      </c>
      <c r="E13" s="12">
        <f t="shared" si="10"/>
        <v>60.500000000000007</v>
      </c>
      <c r="F13" s="24">
        <f t="shared" si="10"/>
        <v>55.000000000000007</v>
      </c>
      <c r="G13" s="12">
        <f t="shared" si="10"/>
        <v>49.500000000000007</v>
      </c>
      <c r="H13" s="12">
        <f t="shared" si="10"/>
        <v>44</v>
      </c>
      <c r="I13" s="12">
        <f t="shared" si="10"/>
        <v>38.5</v>
      </c>
      <c r="J13" s="24">
        <f t="shared" si="10"/>
        <v>31.900000000000002</v>
      </c>
      <c r="K13" s="12">
        <f t="shared" si="10"/>
        <v>30.800000000000004</v>
      </c>
      <c r="L13" s="12">
        <f t="shared" si="10"/>
        <v>29.700000000000003</v>
      </c>
      <c r="M13" s="12">
        <f t="shared" si="10"/>
        <v>28.6</v>
      </c>
      <c r="N13" s="12">
        <f t="shared" si="10"/>
        <v>27.500000000000004</v>
      </c>
      <c r="O13" s="12">
        <f t="shared" si="10"/>
        <v>26.400000000000002</v>
      </c>
      <c r="P13" s="12">
        <f t="shared" si="10"/>
        <v>25.3</v>
      </c>
      <c r="Q13" s="12">
        <f t="shared" si="10"/>
        <v>24.200000000000003</v>
      </c>
      <c r="R13" s="24">
        <f t="shared" si="10"/>
        <v>23.1</v>
      </c>
      <c r="S13" s="12">
        <f t="shared" si="10"/>
        <v>22</v>
      </c>
      <c r="T13" s="12">
        <f t="shared" si="10"/>
        <v>20.900000000000002</v>
      </c>
      <c r="U13" s="12">
        <f t="shared" si="10"/>
        <v>19.8</v>
      </c>
      <c r="V13" s="12">
        <f t="shared" si="10"/>
        <v>18.700000000000003</v>
      </c>
      <c r="W13" s="12">
        <f t="shared" si="10"/>
        <v>17.600000000000001</v>
      </c>
      <c r="X13" s="12">
        <f t="shared" si="10"/>
        <v>16.5</v>
      </c>
      <c r="Y13" s="12">
        <f t="shared" si="10"/>
        <v>15.400000000000002</v>
      </c>
      <c r="Z13" s="12">
        <f t="shared" si="10"/>
        <v>14.3</v>
      </c>
      <c r="AA13" s="12">
        <f t="shared" si="10"/>
        <v>13.200000000000001</v>
      </c>
      <c r="AB13" s="12">
        <f t="shared" si="10"/>
        <v>12.100000000000001</v>
      </c>
      <c r="AC13" s="12">
        <f t="shared" si="10"/>
        <v>11</v>
      </c>
      <c r="AD13" s="55">
        <f t="shared" si="10"/>
        <v>9.9</v>
      </c>
      <c r="AE13" s="55">
        <f t="shared" si="10"/>
        <v>8.8000000000000007</v>
      </c>
      <c r="AF13" s="55">
        <f t="shared" si="10"/>
        <v>7.7000000000000011</v>
      </c>
      <c r="AG13" s="55">
        <f t="shared" si="10"/>
        <v>6.6000000000000005</v>
      </c>
      <c r="AH13" s="27">
        <f t="shared" si="10"/>
        <v>5.5</v>
      </c>
    </row>
    <row r="14" spans="1:34" ht="30" customHeight="1" x14ac:dyDescent="0.25">
      <c r="A14" s="13" t="s">
        <v>10</v>
      </c>
      <c r="B14" s="12">
        <v>100</v>
      </c>
      <c r="C14" s="3">
        <v>80</v>
      </c>
      <c r="D14" s="3">
        <v>60</v>
      </c>
      <c r="E14" s="3">
        <v>55</v>
      </c>
      <c r="F14" s="2">
        <v>50</v>
      </c>
      <c r="G14" s="3">
        <v>45</v>
      </c>
      <c r="H14" s="3">
        <v>40</v>
      </c>
      <c r="I14" s="3">
        <v>35</v>
      </c>
      <c r="J14" s="2">
        <v>29</v>
      </c>
      <c r="K14" s="3">
        <v>28</v>
      </c>
      <c r="L14" s="3">
        <v>27</v>
      </c>
      <c r="M14" s="3">
        <v>26</v>
      </c>
      <c r="N14" s="3">
        <v>25</v>
      </c>
      <c r="O14" s="3">
        <v>24</v>
      </c>
      <c r="P14" s="3">
        <v>23</v>
      </c>
      <c r="Q14" s="3">
        <v>22</v>
      </c>
      <c r="R14" s="2">
        <v>21</v>
      </c>
      <c r="S14" s="3">
        <v>20</v>
      </c>
      <c r="T14" s="3">
        <v>19</v>
      </c>
      <c r="U14" s="3">
        <v>18</v>
      </c>
      <c r="V14" s="3">
        <v>17</v>
      </c>
      <c r="W14" s="3">
        <v>16</v>
      </c>
      <c r="X14" s="3">
        <v>15</v>
      </c>
      <c r="Y14" s="3">
        <v>14</v>
      </c>
      <c r="Z14" s="3">
        <v>13</v>
      </c>
      <c r="AA14" s="3">
        <v>12</v>
      </c>
      <c r="AB14" s="3">
        <v>11</v>
      </c>
      <c r="AC14" s="3">
        <v>10</v>
      </c>
      <c r="AD14" s="3">
        <v>9</v>
      </c>
      <c r="AE14" s="3">
        <v>8</v>
      </c>
      <c r="AF14" s="3">
        <v>7</v>
      </c>
      <c r="AG14" s="3">
        <v>6</v>
      </c>
      <c r="AH14" s="30">
        <v>5</v>
      </c>
    </row>
    <row r="15" spans="1:34" ht="30" customHeight="1" x14ac:dyDescent="0.25">
      <c r="A15" s="13" t="s">
        <v>190</v>
      </c>
      <c r="B15" s="22">
        <f>B14*0.9</f>
        <v>90</v>
      </c>
      <c r="C15" s="22">
        <f t="shared" ref="C15:AH15" si="11">C14*0.9</f>
        <v>72</v>
      </c>
      <c r="D15" s="22">
        <f t="shared" si="11"/>
        <v>54</v>
      </c>
      <c r="E15" s="22">
        <f t="shared" si="11"/>
        <v>49.5</v>
      </c>
      <c r="F15" s="25">
        <f t="shared" si="11"/>
        <v>45</v>
      </c>
      <c r="G15" s="22">
        <f t="shared" si="11"/>
        <v>40.5</v>
      </c>
      <c r="H15" s="22">
        <f t="shared" si="11"/>
        <v>36</v>
      </c>
      <c r="I15" s="22">
        <f t="shared" si="11"/>
        <v>31.5</v>
      </c>
      <c r="J15" s="25">
        <f t="shared" si="11"/>
        <v>26.1</v>
      </c>
      <c r="K15" s="22">
        <f t="shared" si="11"/>
        <v>25.2</v>
      </c>
      <c r="L15" s="22">
        <f t="shared" si="11"/>
        <v>24.3</v>
      </c>
      <c r="M15" s="22">
        <f t="shared" si="11"/>
        <v>23.400000000000002</v>
      </c>
      <c r="N15" s="22">
        <f t="shared" si="11"/>
        <v>22.5</v>
      </c>
      <c r="O15" s="22">
        <f t="shared" si="11"/>
        <v>21.6</v>
      </c>
      <c r="P15" s="22">
        <f t="shared" si="11"/>
        <v>20.7</v>
      </c>
      <c r="Q15" s="22">
        <f t="shared" si="11"/>
        <v>19.8</v>
      </c>
      <c r="R15" s="25">
        <f t="shared" si="11"/>
        <v>18.900000000000002</v>
      </c>
      <c r="S15" s="22">
        <f t="shared" si="11"/>
        <v>18</v>
      </c>
      <c r="T15" s="22">
        <f t="shared" si="11"/>
        <v>17.100000000000001</v>
      </c>
      <c r="U15" s="22">
        <f t="shared" si="11"/>
        <v>16.2</v>
      </c>
      <c r="V15" s="22">
        <f t="shared" si="11"/>
        <v>15.3</v>
      </c>
      <c r="W15" s="22">
        <f t="shared" si="11"/>
        <v>14.4</v>
      </c>
      <c r="X15" s="22">
        <f t="shared" si="11"/>
        <v>13.5</v>
      </c>
      <c r="Y15" s="22">
        <f t="shared" si="11"/>
        <v>12.6</v>
      </c>
      <c r="Z15" s="22">
        <f t="shared" si="11"/>
        <v>11.700000000000001</v>
      </c>
      <c r="AA15" s="22">
        <f t="shared" si="11"/>
        <v>10.8</v>
      </c>
      <c r="AB15" s="22">
        <f t="shared" si="11"/>
        <v>9.9</v>
      </c>
      <c r="AC15" s="22">
        <f t="shared" si="11"/>
        <v>9</v>
      </c>
      <c r="AD15" s="22">
        <f t="shared" si="11"/>
        <v>8.1</v>
      </c>
      <c r="AE15" s="22">
        <f t="shared" si="11"/>
        <v>7.2</v>
      </c>
      <c r="AF15" s="22">
        <f t="shared" si="11"/>
        <v>6.3</v>
      </c>
      <c r="AG15" s="22">
        <f t="shared" si="11"/>
        <v>5.4</v>
      </c>
      <c r="AH15" s="28">
        <f t="shared" si="11"/>
        <v>4.5</v>
      </c>
    </row>
    <row r="16" spans="1:34" ht="30" customHeight="1" thickBot="1" x14ac:dyDescent="0.3">
      <c r="A16" s="43" t="s">
        <v>193</v>
      </c>
      <c r="B16" s="44">
        <f>B14*0.8</f>
        <v>80</v>
      </c>
      <c r="C16" s="44">
        <f t="shared" ref="C16:AH16" si="12">C14*0.8</f>
        <v>64</v>
      </c>
      <c r="D16" s="44">
        <f t="shared" si="12"/>
        <v>48</v>
      </c>
      <c r="E16" s="44">
        <f t="shared" si="12"/>
        <v>44</v>
      </c>
      <c r="F16" s="45">
        <f t="shared" si="12"/>
        <v>40</v>
      </c>
      <c r="G16" s="44">
        <f t="shared" si="12"/>
        <v>36</v>
      </c>
      <c r="H16" s="44">
        <f t="shared" si="12"/>
        <v>32</v>
      </c>
      <c r="I16" s="44">
        <f t="shared" si="12"/>
        <v>28</v>
      </c>
      <c r="J16" s="45">
        <f t="shared" si="12"/>
        <v>23.200000000000003</v>
      </c>
      <c r="K16" s="44">
        <f t="shared" si="12"/>
        <v>22.400000000000002</v>
      </c>
      <c r="L16" s="44">
        <f t="shared" si="12"/>
        <v>21.6</v>
      </c>
      <c r="M16" s="44">
        <f t="shared" si="12"/>
        <v>20.8</v>
      </c>
      <c r="N16" s="44">
        <f t="shared" si="12"/>
        <v>20</v>
      </c>
      <c r="O16" s="44">
        <f t="shared" si="12"/>
        <v>19.200000000000003</v>
      </c>
      <c r="P16" s="44">
        <f t="shared" si="12"/>
        <v>18.400000000000002</v>
      </c>
      <c r="Q16" s="44">
        <f t="shared" si="12"/>
        <v>17.600000000000001</v>
      </c>
      <c r="R16" s="45">
        <f t="shared" si="12"/>
        <v>16.8</v>
      </c>
      <c r="S16" s="44">
        <f t="shared" si="12"/>
        <v>16</v>
      </c>
      <c r="T16" s="44">
        <f t="shared" si="12"/>
        <v>15.200000000000001</v>
      </c>
      <c r="U16" s="44">
        <f t="shared" si="12"/>
        <v>14.4</v>
      </c>
      <c r="V16" s="44">
        <f t="shared" si="12"/>
        <v>13.600000000000001</v>
      </c>
      <c r="W16" s="44">
        <f t="shared" si="12"/>
        <v>12.8</v>
      </c>
      <c r="X16" s="44">
        <f t="shared" si="12"/>
        <v>12</v>
      </c>
      <c r="Y16" s="44">
        <f t="shared" si="12"/>
        <v>11.200000000000001</v>
      </c>
      <c r="Z16" s="44">
        <f t="shared" si="12"/>
        <v>10.4</v>
      </c>
      <c r="AA16" s="44">
        <f t="shared" si="12"/>
        <v>9.6000000000000014</v>
      </c>
      <c r="AB16" s="44">
        <f t="shared" si="12"/>
        <v>8.8000000000000007</v>
      </c>
      <c r="AC16" s="44">
        <f t="shared" si="12"/>
        <v>8</v>
      </c>
      <c r="AD16" s="44">
        <f t="shared" si="12"/>
        <v>7.2</v>
      </c>
      <c r="AE16" s="44">
        <f t="shared" si="12"/>
        <v>6.4</v>
      </c>
      <c r="AF16" s="44">
        <f t="shared" si="12"/>
        <v>5.6000000000000005</v>
      </c>
      <c r="AG16" s="44">
        <f t="shared" si="12"/>
        <v>4.8000000000000007</v>
      </c>
      <c r="AH16" s="46">
        <f t="shared" si="12"/>
        <v>4</v>
      </c>
    </row>
    <row r="17" spans="1:34" ht="30" customHeight="1" x14ac:dyDescent="0.25">
      <c r="A17" s="33" t="s">
        <v>191</v>
      </c>
      <c r="B17" s="47">
        <f>B14*0.7</f>
        <v>70</v>
      </c>
      <c r="C17" s="47">
        <f t="shared" ref="C17:AH17" si="13">C14*0.7</f>
        <v>56</v>
      </c>
      <c r="D17" s="47">
        <f t="shared" si="13"/>
        <v>42</v>
      </c>
      <c r="E17" s="47">
        <f t="shared" si="13"/>
        <v>38.5</v>
      </c>
      <c r="F17" s="48">
        <f t="shared" si="13"/>
        <v>35</v>
      </c>
      <c r="G17" s="47">
        <f t="shared" si="13"/>
        <v>31.499999999999996</v>
      </c>
      <c r="H17" s="47">
        <f t="shared" si="13"/>
        <v>28</v>
      </c>
      <c r="I17" s="47">
        <f t="shared" si="13"/>
        <v>24.5</v>
      </c>
      <c r="J17" s="48">
        <f t="shared" si="13"/>
        <v>20.299999999999997</v>
      </c>
      <c r="K17" s="47">
        <f t="shared" si="13"/>
        <v>19.599999999999998</v>
      </c>
      <c r="L17" s="47">
        <f t="shared" si="13"/>
        <v>18.899999999999999</v>
      </c>
      <c r="M17" s="47">
        <f t="shared" si="13"/>
        <v>18.2</v>
      </c>
      <c r="N17" s="47">
        <f t="shared" si="13"/>
        <v>17.5</v>
      </c>
      <c r="O17" s="47">
        <f t="shared" si="13"/>
        <v>16.799999999999997</v>
      </c>
      <c r="P17" s="47">
        <f t="shared" si="13"/>
        <v>16.099999999999998</v>
      </c>
      <c r="Q17" s="47">
        <f t="shared" si="13"/>
        <v>15.399999999999999</v>
      </c>
      <c r="R17" s="48">
        <f t="shared" si="13"/>
        <v>14.7</v>
      </c>
      <c r="S17" s="47">
        <f t="shared" si="13"/>
        <v>14</v>
      </c>
      <c r="T17" s="47">
        <f t="shared" si="13"/>
        <v>13.299999999999999</v>
      </c>
      <c r="U17" s="47">
        <f t="shared" si="13"/>
        <v>12.6</v>
      </c>
      <c r="V17" s="47">
        <f t="shared" si="13"/>
        <v>11.899999999999999</v>
      </c>
      <c r="W17" s="47">
        <f t="shared" si="13"/>
        <v>11.2</v>
      </c>
      <c r="X17" s="47">
        <f t="shared" si="13"/>
        <v>10.5</v>
      </c>
      <c r="Y17" s="47">
        <f t="shared" si="13"/>
        <v>9.7999999999999989</v>
      </c>
      <c r="Z17" s="47">
        <f t="shared" si="13"/>
        <v>9.1</v>
      </c>
      <c r="AA17" s="47">
        <f t="shared" si="13"/>
        <v>8.3999999999999986</v>
      </c>
      <c r="AB17" s="47">
        <f t="shared" si="13"/>
        <v>7.6999999999999993</v>
      </c>
      <c r="AC17" s="47">
        <f t="shared" si="13"/>
        <v>7</v>
      </c>
      <c r="AD17" s="47">
        <f t="shared" si="13"/>
        <v>6.3</v>
      </c>
      <c r="AE17" s="47">
        <f t="shared" si="13"/>
        <v>5.6</v>
      </c>
      <c r="AF17" s="47">
        <f t="shared" si="13"/>
        <v>4.8999999999999995</v>
      </c>
      <c r="AG17" s="47">
        <f t="shared" si="13"/>
        <v>4.1999999999999993</v>
      </c>
      <c r="AH17" s="49">
        <f t="shared" si="13"/>
        <v>3.5</v>
      </c>
    </row>
    <row r="18" spans="1:34" ht="45" customHeight="1" x14ac:dyDescent="0.25">
      <c r="A18" s="13" t="s">
        <v>195</v>
      </c>
      <c r="B18" s="22">
        <f>B14*0.6</f>
        <v>60</v>
      </c>
      <c r="C18" s="22">
        <f t="shared" ref="C18:AH18" si="14">C14*0.6</f>
        <v>48</v>
      </c>
      <c r="D18" s="22">
        <f t="shared" si="14"/>
        <v>36</v>
      </c>
      <c r="E18" s="22">
        <f t="shared" si="14"/>
        <v>33</v>
      </c>
      <c r="F18" s="25">
        <f t="shared" si="14"/>
        <v>30</v>
      </c>
      <c r="G18" s="22">
        <f t="shared" si="14"/>
        <v>27</v>
      </c>
      <c r="H18" s="22">
        <f t="shared" si="14"/>
        <v>24</v>
      </c>
      <c r="I18" s="22">
        <f t="shared" si="14"/>
        <v>21</v>
      </c>
      <c r="J18" s="25">
        <f t="shared" si="14"/>
        <v>17.399999999999999</v>
      </c>
      <c r="K18" s="22">
        <f t="shared" si="14"/>
        <v>16.8</v>
      </c>
      <c r="L18" s="22">
        <f t="shared" si="14"/>
        <v>16.2</v>
      </c>
      <c r="M18" s="22">
        <f t="shared" si="14"/>
        <v>15.6</v>
      </c>
      <c r="N18" s="22">
        <f t="shared" si="14"/>
        <v>15</v>
      </c>
      <c r="O18" s="22">
        <f t="shared" si="14"/>
        <v>14.399999999999999</v>
      </c>
      <c r="P18" s="22">
        <f t="shared" si="14"/>
        <v>13.799999999999999</v>
      </c>
      <c r="Q18" s="22">
        <f t="shared" si="14"/>
        <v>13.2</v>
      </c>
      <c r="R18" s="25">
        <f t="shared" si="14"/>
        <v>12.6</v>
      </c>
      <c r="S18" s="22">
        <f t="shared" si="14"/>
        <v>12</v>
      </c>
      <c r="T18" s="22">
        <f t="shared" si="14"/>
        <v>11.4</v>
      </c>
      <c r="U18" s="22">
        <f t="shared" si="14"/>
        <v>10.799999999999999</v>
      </c>
      <c r="V18" s="22">
        <f t="shared" si="14"/>
        <v>10.199999999999999</v>
      </c>
      <c r="W18" s="22">
        <f t="shared" si="14"/>
        <v>9.6</v>
      </c>
      <c r="X18" s="22">
        <f t="shared" si="14"/>
        <v>9</v>
      </c>
      <c r="Y18" s="22">
        <f t="shared" si="14"/>
        <v>8.4</v>
      </c>
      <c r="Z18" s="22">
        <f t="shared" si="14"/>
        <v>7.8</v>
      </c>
      <c r="AA18" s="22">
        <f t="shared" si="14"/>
        <v>7.1999999999999993</v>
      </c>
      <c r="AB18" s="22">
        <f t="shared" si="14"/>
        <v>6.6</v>
      </c>
      <c r="AC18" s="22">
        <f t="shared" si="14"/>
        <v>6</v>
      </c>
      <c r="AD18" s="22">
        <f t="shared" si="14"/>
        <v>5.3999999999999995</v>
      </c>
      <c r="AE18" s="22">
        <f t="shared" si="14"/>
        <v>4.8</v>
      </c>
      <c r="AF18" s="22">
        <f t="shared" si="14"/>
        <v>4.2</v>
      </c>
      <c r="AG18" s="22">
        <f t="shared" si="14"/>
        <v>3.5999999999999996</v>
      </c>
      <c r="AH18" s="28">
        <f t="shared" si="14"/>
        <v>3</v>
      </c>
    </row>
    <row r="19" spans="1:34" ht="30" customHeight="1" thickBot="1" x14ac:dyDescent="0.3">
      <c r="A19" s="56" t="s">
        <v>194</v>
      </c>
      <c r="B19" s="57">
        <f>B14*0.5</f>
        <v>50</v>
      </c>
      <c r="C19" s="57">
        <f t="shared" ref="C19:AH19" si="15">C14*0.5</f>
        <v>40</v>
      </c>
      <c r="D19" s="57">
        <f t="shared" si="15"/>
        <v>30</v>
      </c>
      <c r="E19" s="57">
        <f t="shared" si="15"/>
        <v>27.5</v>
      </c>
      <c r="F19" s="58">
        <f t="shared" si="15"/>
        <v>25</v>
      </c>
      <c r="G19" s="57">
        <f t="shared" si="15"/>
        <v>22.5</v>
      </c>
      <c r="H19" s="57">
        <f t="shared" si="15"/>
        <v>20</v>
      </c>
      <c r="I19" s="57">
        <f t="shared" si="15"/>
        <v>17.5</v>
      </c>
      <c r="J19" s="58">
        <f t="shared" si="15"/>
        <v>14.5</v>
      </c>
      <c r="K19" s="57">
        <f t="shared" si="15"/>
        <v>14</v>
      </c>
      <c r="L19" s="57">
        <f t="shared" si="15"/>
        <v>13.5</v>
      </c>
      <c r="M19" s="57">
        <f t="shared" si="15"/>
        <v>13</v>
      </c>
      <c r="N19" s="57">
        <f t="shared" si="15"/>
        <v>12.5</v>
      </c>
      <c r="O19" s="57">
        <f t="shared" si="15"/>
        <v>12</v>
      </c>
      <c r="P19" s="57">
        <f t="shared" si="15"/>
        <v>11.5</v>
      </c>
      <c r="Q19" s="57">
        <f t="shared" si="15"/>
        <v>11</v>
      </c>
      <c r="R19" s="58">
        <f t="shared" si="15"/>
        <v>10.5</v>
      </c>
      <c r="S19" s="57">
        <f t="shared" si="15"/>
        <v>10</v>
      </c>
      <c r="T19" s="57">
        <f t="shared" si="15"/>
        <v>9.5</v>
      </c>
      <c r="U19" s="57">
        <f t="shared" si="15"/>
        <v>9</v>
      </c>
      <c r="V19" s="57">
        <f t="shared" si="15"/>
        <v>8.5</v>
      </c>
      <c r="W19" s="57">
        <f t="shared" si="15"/>
        <v>8</v>
      </c>
      <c r="X19" s="57">
        <f t="shared" si="15"/>
        <v>7.5</v>
      </c>
      <c r="Y19" s="57">
        <f t="shared" si="15"/>
        <v>7</v>
      </c>
      <c r="Z19" s="57">
        <f t="shared" si="15"/>
        <v>6.5</v>
      </c>
      <c r="AA19" s="57">
        <f t="shared" si="15"/>
        <v>6</v>
      </c>
      <c r="AB19" s="57">
        <f t="shared" si="15"/>
        <v>5.5</v>
      </c>
      <c r="AC19" s="57">
        <f t="shared" si="15"/>
        <v>5</v>
      </c>
      <c r="AD19" s="57">
        <f t="shared" si="15"/>
        <v>4.5</v>
      </c>
      <c r="AE19" s="57">
        <f t="shared" si="15"/>
        <v>4</v>
      </c>
      <c r="AF19" s="57">
        <f t="shared" si="15"/>
        <v>3.5</v>
      </c>
      <c r="AG19" s="57">
        <f t="shared" si="15"/>
        <v>3</v>
      </c>
      <c r="AH19" s="59">
        <f t="shared" si="15"/>
        <v>2.5</v>
      </c>
    </row>
    <row r="20" spans="1:34" x14ac:dyDescent="0.2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</row>
  </sheetData>
  <mergeCells count="2">
    <mergeCell ref="B1:AH1"/>
    <mergeCell ref="A1:A2"/>
  </mergeCells>
  <pageMargins left="0.7" right="0.7" top="0.75" bottom="0.75" header="0.3" footer="0.3"/>
  <pageSetup paperSize="9" scale="7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0290-8104-4D4A-B543-46C78126D9EC}">
  <dimension ref="A1:AF129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4.28515625" customWidth="1"/>
    <col min="3" max="3" width="10" customWidth="1"/>
    <col min="4" max="4" width="7.42578125" customWidth="1"/>
    <col min="5" max="5" width="16.140625" customWidth="1"/>
    <col min="6" max="6" width="41.140625" customWidth="1"/>
    <col min="7" max="7" width="9.140625" customWidth="1"/>
  </cols>
  <sheetData>
    <row r="1" spans="1:32" x14ac:dyDescent="0.25">
      <c r="G1" s="62">
        <v>1</v>
      </c>
      <c r="H1" s="62">
        <v>2</v>
      </c>
      <c r="I1" s="62">
        <v>3</v>
      </c>
      <c r="J1" s="62">
        <v>4</v>
      </c>
      <c r="K1" s="62">
        <v>5</v>
      </c>
      <c r="L1" s="62">
        <v>6</v>
      </c>
      <c r="M1" s="62">
        <v>7</v>
      </c>
      <c r="N1" s="62">
        <v>8</v>
      </c>
      <c r="O1" s="62">
        <v>9</v>
      </c>
      <c r="P1" s="62">
        <v>10</v>
      </c>
      <c r="Q1" s="62">
        <v>11</v>
      </c>
      <c r="R1" s="62">
        <v>12</v>
      </c>
      <c r="S1" s="62">
        <v>13</v>
      </c>
      <c r="T1" s="62">
        <v>14</v>
      </c>
      <c r="U1" s="62">
        <v>15</v>
      </c>
      <c r="V1" s="62">
        <v>16</v>
      </c>
      <c r="W1" s="62">
        <v>17</v>
      </c>
      <c r="X1" s="62">
        <v>18</v>
      </c>
      <c r="Y1" s="62">
        <v>19</v>
      </c>
      <c r="Z1" s="62">
        <v>20</v>
      </c>
      <c r="AA1" s="62">
        <v>21</v>
      </c>
      <c r="AB1" s="62">
        <v>22</v>
      </c>
    </row>
    <row r="2" spans="1:32" ht="169.5" x14ac:dyDescent="0.25">
      <c r="A2" s="3" t="s">
        <v>11</v>
      </c>
      <c r="B2" s="3" t="s">
        <v>14</v>
      </c>
      <c r="C2" s="70" t="s">
        <v>12</v>
      </c>
      <c r="D2" s="3" t="s">
        <v>15</v>
      </c>
      <c r="E2" s="3" t="s">
        <v>16</v>
      </c>
      <c r="F2" s="3" t="s">
        <v>13</v>
      </c>
      <c r="G2" s="71" t="s">
        <v>3</v>
      </c>
      <c r="H2" s="71" t="s">
        <v>4</v>
      </c>
      <c r="I2" s="71" t="s">
        <v>199</v>
      </c>
      <c r="J2" s="71" t="s">
        <v>200</v>
      </c>
      <c r="K2" s="71" t="s">
        <v>196</v>
      </c>
      <c r="L2" s="71" t="s">
        <v>197</v>
      </c>
      <c r="M2" s="71" t="s">
        <v>5</v>
      </c>
      <c r="N2" s="71" t="s">
        <v>6</v>
      </c>
      <c r="O2" s="71" t="s">
        <v>7</v>
      </c>
      <c r="P2" s="71" t="s">
        <v>190</v>
      </c>
      <c r="Q2" s="71" t="s">
        <v>191</v>
      </c>
      <c r="R2" s="71" t="s">
        <v>201</v>
      </c>
      <c r="S2" s="71" t="s">
        <v>202</v>
      </c>
      <c r="T2" s="71" t="s">
        <v>125</v>
      </c>
      <c r="U2" s="71" t="s">
        <v>203</v>
      </c>
      <c r="V2" s="71" t="s">
        <v>204</v>
      </c>
      <c r="W2" s="71" t="s">
        <v>205</v>
      </c>
      <c r="X2" s="71" t="s">
        <v>206</v>
      </c>
      <c r="Y2" s="71" t="s">
        <v>207</v>
      </c>
      <c r="Z2" s="71" t="s">
        <v>192</v>
      </c>
      <c r="AA2" s="71" t="s">
        <v>198</v>
      </c>
      <c r="AB2" s="71" t="s">
        <v>195</v>
      </c>
      <c r="AC2" s="72" t="s">
        <v>378</v>
      </c>
      <c r="AD2" s="72" t="s">
        <v>379</v>
      </c>
      <c r="AE2" s="72" t="s">
        <v>17</v>
      </c>
      <c r="AF2" s="69" t="s">
        <v>310</v>
      </c>
    </row>
    <row r="3" spans="1:32" x14ac:dyDescent="0.25">
      <c r="A3" s="18">
        <v>1</v>
      </c>
      <c r="B3" s="17" t="s">
        <v>37</v>
      </c>
      <c r="C3" s="18">
        <v>2003</v>
      </c>
      <c r="D3" s="18">
        <v>1</v>
      </c>
      <c r="E3" s="17" t="s">
        <v>38</v>
      </c>
      <c r="F3" s="17" t="s">
        <v>39</v>
      </c>
      <c r="G3" s="3">
        <v>180</v>
      </c>
      <c r="H3" s="3"/>
      <c r="I3" s="3"/>
      <c r="J3" s="3"/>
      <c r="K3" s="3"/>
      <c r="L3" s="3"/>
      <c r="M3" s="3"/>
      <c r="N3" s="3">
        <v>140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7">
        <v>550</v>
      </c>
      <c r="AD3" s="67">
        <f t="shared" ref="AD3:AD34" si="0">IF(COUNT(G3:AB3)&gt;2,LARGE(G3:AB3,1)+LARGE(G3:AB3,2),SUM(G3:AB3))</f>
        <v>320</v>
      </c>
      <c r="AE3" s="68">
        <f t="shared" ref="AE3:AE34" si="1">IF(AD3&gt;AC3,AD3,AC3)</f>
        <v>550</v>
      </c>
      <c r="AF3" s="65">
        <f t="shared" ref="AF3:AF34" si="2">COUNT(G3:AB3)</f>
        <v>2</v>
      </c>
    </row>
    <row r="4" spans="1:32" x14ac:dyDescent="0.25">
      <c r="A4" s="18">
        <v>2</v>
      </c>
      <c r="B4" s="17" t="s">
        <v>34</v>
      </c>
      <c r="C4" s="18">
        <v>2003</v>
      </c>
      <c r="D4" s="18" t="s">
        <v>23</v>
      </c>
      <c r="E4" s="17" t="s">
        <v>20</v>
      </c>
      <c r="F4" s="17" t="s">
        <v>27</v>
      </c>
      <c r="G4" s="3">
        <v>240</v>
      </c>
      <c r="H4" s="3"/>
      <c r="I4" s="3"/>
      <c r="J4" s="3"/>
      <c r="K4" s="3"/>
      <c r="L4" s="3"/>
      <c r="M4" s="3"/>
      <c r="N4" s="3">
        <v>112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3">
        <v>440</v>
      </c>
      <c r="AD4" s="67">
        <f t="shared" si="0"/>
        <v>352</v>
      </c>
      <c r="AE4" s="68">
        <f t="shared" si="1"/>
        <v>440</v>
      </c>
      <c r="AF4" s="65">
        <f t="shared" si="2"/>
        <v>2</v>
      </c>
    </row>
    <row r="5" spans="1:32" x14ac:dyDescent="0.25">
      <c r="A5" s="18">
        <v>3</v>
      </c>
      <c r="B5" s="17" t="s">
        <v>58</v>
      </c>
      <c r="C5" s="18">
        <v>1997</v>
      </c>
      <c r="D5" s="18" t="s">
        <v>41</v>
      </c>
      <c r="E5" s="17" t="s">
        <v>20</v>
      </c>
      <c r="F5" s="17" t="s">
        <v>36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3">
        <v>415</v>
      </c>
      <c r="AD5" s="67">
        <f t="shared" si="0"/>
        <v>0</v>
      </c>
      <c r="AE5" s="68">
        <f t="shared" si="1"/>
        <v>415</v>
      </c>
      <c r="AF5" s="65">
        <f t="shared" si="2"/>
        <v>0</v>
      </c>
    </row>
    <row r="6" spans="1:32" x14ac:dyDescent="0.25">
      <c r="A6" s="18">
        <v>4</v>
      </c>
      <c r="B6" s="17" t="s">
        <v>168</v>
      </c>
      <c r="C6" s="18">
        <v>2004</v>
      </c>
      <c r="D6" s="18">
        <v>1</v>
      </c>
      <c r="E6" s="17" t="s">
        <v>38</v>
      </c>
      <c r="F6" s="17" t="s">
        <v>39</v>
      </c>
      <c r="G6" s="3">
        <v>120</v>
      </c>
      <c r="H6" s="3"/>
      <c r="I6" s="3"/>
      <c r="J6" s="3"/>
      <c r="K6" s="3"/>
      <c r="L6" s="3"/>
      <c r="M6" s="3"/>
      <c r="N6" s="3">
        <v>84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3">
        <v>380</v>
      </c>
      <c r="AD6" s="67">
        <f t="shared" si="0"/>
        <v>204</v>
      </c>
      <c r="AE6" s="68">
        <f t="shared" si="1"/>
        <v>380</v>
      </c>
      <c r="AF6" s="65">
        <f t="shared" si="2"/>
        <v>2</v>
      </c>
    </row>
    <row r="7" spans="1:32" x14ac:dyDescent="0.25">
      <c r="A7" s="18">
        <v>5</v>
      </c>
      <c r="B7" s="17" t="s">
        <v>60</v>
      </c>
      <c r="C7" s="18">
        <v>2003</v>
      </c>
      <c r="D7" s="18">
        <v>1</v>
      </c>
      <c r="E7" s="17" t="s">
        <v>38</v>
      </c>
      <c r="F7" s="17" t="s">
        <v>39</v>
      </c>
      <c r="G7" s="3">
        <v>165</v>
      </c>
      <c r="H7" s="3"/>
      <c r="I7" s="3"/>
      <c r="J7" s="3"/>
      <c r="K7" s="3"/>
      <c r="L7" s="3"/>
      <c r="M7" s="3"/>
      <c r="N7" s="3">
        <v>63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3">
        <v>303</v>
      </c>
      <c r="AD7" s="67">
        <f t="shared" si="0"/>
        <v>228</v>
      </c>
      <c r="AE7" s="68">
        <f t="shared" si="1"/>
        <v>303</v>
      </c>
      <c r="AF7" s="65">
        <f t="shared" si="2"/>
        <v>2</v>
      </c>
    </row>
    <row r="8" spans="1:32" x14ac:dyDescent="0.25">
      <c r="A8" s="18">
        <v>6</v>
      </c>
      <c r="B8" s="17" t="s">
        <v>59</v>
      </c>
      <c r="C8" s="18">
        <v>1987</v>
      </c>
      <c r="D8" s="18" t="s">
        <v>23</v>
      </c>
      <c r="E8" s="17" t="s">
        <v>20</v>
      </c>
      <c r="F8" s="17"/>
      <c r="G8" s="3">
        <v>300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3">
        <v>0</v>
      </c>
      <c r="AD8" s="67">
        <f t="shared" si="0"/>
        <v>300</v>
      </c>
      <c r="AE8" s="68">
        <f t="shared" si="1"/>
        <v>300</v>
      </c>
      <c r="AF8" s="65">
        <f t="shared" si="2"/>
        <v>1</v>
      </c>
    </row>
    <row r="9" spans="1:32" x14ac:dyDescent="0.25">
      <c r="A9" s="18">
        <v>7</v>
      </c>
      <c r="B9" s="17" t="s">
        <v>166</v>
      </c>
      <c r="C9" s="18">
        <v>2002</v>
      </c>
      <c r="D9" s="18">
        <v>1</v>
      </c>
      <c r="E9" s="17" t="s">
        <v>20</v>
      </c>
      <c r="F9" s="17" t="s">
        <v>43</v>
      </c>
      <c r="G9" s="3">
        <v>150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73">
        <v>300</v>
      </c>
      <c r="AD9" s="67">
        <f t="shared" si="0"/>
        <v>150</v>
      </c>
      <c r="AE9" s="68">
        <f t="shared" si="1"/>
        <v>300</v>
      </c>
      <c r="AF9" s="65">
        <f t="shared" si="2"/>
        <v>1</v>
      </c>
    </row>
    <row r="10" spans="1:32" x14ac:dyDescent="0.25">
      <c r="A10" s="18">
        <v>8</v>
      </c>
      <c r="B10" s="17" t="s">
        <v>22</v>
      </c>
      <c r="C10" s="18">
        <v>1994</v>
      </c>
      <c r="D10" s="18" t="s">
        <v>23</v>
      </c>
      <c r="E10" s="17" t="s">
        <v>20</v>
      </c>
      <c r="F10" s="17" t="s">
        <v>24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3">
        <v>300</v>
      </c>
      <c r="AD10" s="67">
        <f t="shared" si="0"/>
        <v>0</v>
      </c>
      <c r="AE10" s="68">
        <f t="shared" si="1"/>
        <v>300</v>
      </c>
      <c r="AF10" s="65">
        <f t="shared" si="2"/>
        <v>0</v>
      </c>
    </row>
    <row r="11" spans="1:32" x14ac:dyDescent="0.25">
      <c r="A11" s="18">
        <v>9</v>
      </c>
      <c r="B11" s="17" t="s">
        <v>167</v>
      </c>
      <c r="C11" s="18">
        <v>2005</v>
      </c>
      <c r="D11" s="18">
        <v>1</v>
      </c>
      <c r="E11" s="17" t="s">
        <v>38</v>
      </c>
      <c r="F11" s="17" t="s">
        <v>39</v>
      </c>
      <c r="G11" s="3"/>
      <c r="H11" s="3"/>
      <c r="I11" s="3"/>
      <c r="J11" s="3"/>
      <c r="K11" s="3"/>
      <c r="L11" s="3"/>
      <c r="M11" s="3"/>
      <c r="N11" s="3">
        <v>77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3">
        <v>300</v>
      </c>
      <c r="AD11" s="67">
        <f t="shared" si="0"/>
        <v>77</v>
      </c>
      <c r="AE11" s="68">
        <f t="shared" si="1"/>
        <v>300</v>
      </c>
      <c r="AF11" s="65">
        <f t="shared" si="2"/>
        <v>1</v>
      </c>
    </row>
    <row r="12" spans="1:32" x14ac:dyDescent="0.25">
      <c r="A12" s="18">
        <v>10</v>
      </c>
      <c r="B12" s="17" t="s">
        <v>57</v>
      </c>
      <c r="C12" s="18">
        <v>1995</v>
      </c>
      <c r="D12" s="18" t="s">
        <v>29</v>
      </c>
      <c r="E12" s="17" t="s">
        <v>20</v>
      </c>
      <c r="F12" s="17" t="s">
        <v>36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3">
        <v>288</v>
      </c>
      <c r="AD12" s="67">
        <f t="shared" si="0"/>
        <v>0</v>
      </c>
      <c r="AE12" s="68">
        <f t="shared" si="1"/>
        <v>288</v>
      </c>
      <c r="AF12" s="65">
        <f t="shared" si="2"/>
        <v>0</v>
      </c>
    </row>
    <row r="13" spans="1:32" x14ac:dyDescent="0.25">
      <c r="A13" s="18">
        <v>11</v>
      </c>
      <c r="B13" s="17" t="s">
        <v>144</v>
      </c>
      <c r="C13" s="18">
        <v>2004</v>
      </c>
      <c r="D13" s="18" t="s">
        <v>23</v>
      </c>
      <c r="E13" s="17" t="s">
        <v>20</v>
      </c>
      <c r="F13" s="17" t="s">
        <v>114</v>
      </c>
      <c r="G13" s="3">
        <v>135</v>
      </c>
      <c r="H13" s="3"/>
      <c r="I13" s="3"/>
      <c r="J13" s="3"/>
      <c r="K13" s="3"/>
      <c r="L13" s="3"/>
      <c r="M13" s="3"/>
      <c r="N13" s="3">
        <v>56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3">
        <v>270</v>
      </c>
      <c r="AD13" s="67">
        <f t="shared" si="0"/>
        <v>191</v>
      </c>
      <c r="AE13" s="68">
        <f t="shared" si="1"/>
        <v>270</v>
      </c>
      <c r="AF13" s="65">
        <f t="shared" si="2"/>
        <v>2</v>
      </c>
    </row>
    <row r="14" spans="1:32" x14ac:dyDescent="0.25">
      <c r="A14" s="18">
        <v>12</v>
      </c>
      <c r="B14" s="17" t="s">
        <v>44</v>
      </c>
      <c r="C14" s="18">
        <v>1995</v>
      </c>
      <c r="D14" s="18" t="s">
        <v>23</v>
      </c>
      <c r="E14" s="17" t="s">
        <v>20</v>
      </c>
      <c r="F14" s="17" t="s">
        <v>39</v>
      </c>
      <c r="G14" s="3">
        <v>120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3">
        <v>240</v>
      </c>
      <c r="AD14" s="67">
        <f t="shared" si="0"/>
        <v>120</v>
      </c>
      <c r="AE14" s="68">
        <f t="shared" si="1"/>
        <v>240</v>
      </c>
      <c r="AF14" s="65">
        <f t="shared" si="2"/>
        <v>1</v>
      </c>
    </row>
    <row r="15" spans="1:32" x14ac:dyDescent="0.25">
      <c r="A15" s="18">
        <v>13</v>
      </c>
      <c r="B15" s="17" t="s">
        <v>49</v>
      </c>
      <c r="C15" s="18">
        <v>1998</v>
      </c>
      <c r="D15" s="18" t="s">
        <v>29</v>
      </c>
      <c r="E15" s="17" t="s">
        <v>20</v>
      </c>
      <c r="F15" s="17" t="s">
        <v>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73">
        <v>235</v>
      </c>
      <c r="AD15" s="67">
        <f t="shared" si="0"/>
        <v>0</v>
      </c>
      <c r="AE15" s="68">
        <f t="shared" si="1"/>
        <v>235</v>
      </c>
      <c r="AF15" s="65">
        <f t="shared" si="2"/>
        <v>0</v>
      </c>
    </row>
    <row r="16" spans="1:32" x14ac:dyDescent="0.25">
      <c r="A16" s="18">
        <v>14</v>
      </c>
      <c r="B16" s="17" t="s">
        <v>46</v>
      </c>
      <c r="C16" s="18">
        <v>2003</v>
      </c>
      <c r="D16" s="18" t="s">
        <v>33</v>
      </c>
      <c r="E16" s="17" t="s">
        <v>20</v>
      </c>
      <c r="F16" s="17" t="s">
        <v>43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3">
        <v>209</v>
      </c>
      <c r="AD16" s="67">
        <f t="shared" si="0"/>
        <v>0</v>
      </c>
      <c r="AE16" s="68">
        <f t="shared" si="1"/>
        <v>209</v>
      </c>
      <c r="AF16" s="65">
        <f t="shared" si="2"/>
        <v>0</v>
      </c>
    </row>
    <row r="17" spans="1:32" x14ac:dyDescent="0.25">
      <c r="A17" s="18">
        <v>15</v>
      </c>
      <c r="B17" s="17" t="s">
        <v>53</v>
      </c>
      <c r="C17" s="18">
        <v>2003</v>
      </c>
      <c r="D17" s="18">
        <v>3</v>
      </c>
      <c r="E17" s="17" t="s">
        <v>20</v>
      </c>
      <c r="F17" s="17" t="s">
        <v>21</v>
      </c>
      <c r="G17" s="3">
        <v>87</v>
      </c>
      <c r="H17" s="3"/>
      <c r="I17" s="3"/>
      <c r="J17" s="3"/>
      <c r="K17" s="3"/>
      <c r="L17" s="3"/>
      <c r="M17" s="3"/>
      <c r="N17" s="3">
        <v>56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73">
        <v>203</v>
      </c>
      <c r="AD17" s="67">
        <f t="shared" si="0"/>
        <v>143</v>
      </c>
      <c r="AE17" s="68">
        <f t="shared" si="1"/>
        <v>203</v>
      </c>
      <c r="AF17" s="65">
        <f t="shared" si="2"/>
        <v>2</v>
      </c>
    </row>
    <row r="18" spans="1:32" x14ac:dyDescent="0.25">
      <c r="A18" s="18">
        <v>16</v>
      </c>
      <c r="B18" s="17" t="s">
        <v>25</v>
      </c>
      <c r="C18" s="18">
        <v>2003</v>
      </c>
      <c r="D18" s="18">
        <v>1</v>
      </c>
      <c r="E18" s="17" t="s">
        <v>20</v>
      </c>
      <c r="F18" s="17" t="s">
        <v>27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3">
        <v>197</v>
      </c>
      <c r="AD18" s="67">
        <f t="shared" si="0"/>
        <v>0</v>
      </c>
      <c r="AE18" s="68">
        <f t="shared" si="1"/>
        <v>197</v>
      </c>
      <c r="AF18" s="65">
        <f t="shared" si="2"/>
        <v>0</v>
      </c>
    </row>
    <row r="19" spans="1:32" x14ac:dyDescent="0.25">
      <c r="A19" s="18">
        <v>17</v>
      </c>
      <c r="B19" s="17" t="s">
        <v>135</v>
      </c>
      <c r="C19" s="18">
        <v>2006</v>
      </c>
      <c r="D19" s="18">
        <v>3</v>
      </c>
      <c r="E19" s="17" t="s">
        <v>20</v>
      </c>
      <c r="F19" s="17" t="s">
        <v>148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100</v>
      </c>
      <c r="U19" s="3"/>
      <c r="V19" s="3"/>
      <c r="W19" s="3"/>
      <c r="X19" s="3"/>
      <c r="Y19" s="3"/>
      <c r="Z19" s="3"/>
      <c r="AA19" s="3"/>
      <c r="AB19" s="3"/>
      <c r="AC19" s="73">
        <v>176</v>
      </c>
      <c r="AD19" s="67">
        <f t="shared" si="0"/>
        <v>100</v>
      </c>
      <c r="AE19" s="68">
        <f t="shared" si="1"/>
        <v>176</v>
      </c>
      <c r="AF19" s="65">
        <f t="shared" si="2"/>
        <v>1</v>
      </c>
    </row>
    <row r="20" spans="1:32" x14ac:dyDescent="0.25">
      <c r="A20" s="18">
        <v>18</v>
      </c>
      <c r="B20" s="17" t="s">
        <v>133</v>
      </c>
      <c r="C20" s="18">
        <v>2007</v>
      </c>
      <c r="D20" s="18">
        <v>2</v>
      </c>
      <c r="E20" s="17" t="s">
        <v>20</v>
      </c>
      <c r="F20" s="17" t="s">
        <v>114</v>
      </c>
      <c r="G20" s="3"/>
      <c r="H20" s="3"/>
      <c r="I20" s="3"/>
      <c r="J20" s="3"/>
      <c r="K20" s="3"/>
      <c r="L20" s="3"/>
      <c r="M20" s="3"/>
      <c r="N20" s="3"/>
      <c r="O20" s="3"/>
      <c r="P20" s="3">
        <v>90</v>
      </c>
      <c r="Q20" s="3"/>
      <c r="R20" s="3"/>
      <c r="S20" s="3"/>
      <c r="T20" s="3">
        <v>80</v>
      </c>
      <c r="U20" s="3"/>
      <c r="V20" s="3"/>
      <c r="W20" s="3"/>
      <c r="X20" s="3"/>
      <c r="Y20" s="3"/>
      <c r="Z20" s="3"/>
      <c r="AA20" s="3"/>
      <c r="AB20" s="3"/>
      <c r="AC20" s="73">
        <v>144</v>
      </c>
      <c r="AD20" s="67">
        <f t="shared" si="0"/>
        <v>170</v>
      </c>
      <c r="AE20" s="68">
        <f t="shared" si="1"/>
        <v>170</v>
      </c>
      <c r="AF20" s="65">
        <f t="shared" si="2"/>
        <v>2</v>
      </c>
    </row>
    <row r="21" spans="1:32" x14ac:dyDescent="0.25">
      <c r="A21" s="18">
        <v>19</v>
      </c>
      <c r="B21" s="17" t="s">
        <v>54</v>
      </c>
      <c r="C21" s="18">
        <v>1972</v>
      </c>
      <c r="D21" s="18" t="s">
        <v>26</v>
      </c>
      <c r="E21" s="17" t="s">
        <v>20</v>
      </c>
      <c r="F21" s="17"/>
      <c r="G21" s="3">
        <v>75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73">
        <v>154</v>
      </c>
      <c r="AD21" s="67">
        <f t="shared" si="0"/>
        <v>75</v>
      </c>
      <c r="AE21" s="68">
        <f t="shared" si="1"/>
        <v>154</v>
      </c>
      <c r="AF21" s="65">
        <f t="shared" si="2"/>
        <v>1</v>
      </c>
    </row>
    <row r="22" spans="1:32" x14ac:dyDescent="0.25">
      <c r="A22" s="18">
        <v>20</v>
      </c>
      <c r="B22" s="17" t="s">
        <v>236</v>
      </c>
      <c r="C22" s="18">
        <v>2006</v>
      </c>
      <c r="D22" s="18">
        <v>2</v>
      </c>
      <c r="E22" s="17" t="s">
        <v>38</v>
      </c>
      <c r="F22" s="17" t="s">
        <v>39</v>
      </c>
      <c r="G22" s="18"/>
      <c r="H22" s="18"/>
      <c r="I22" s="18"/>
      <c r="J22" s="18"/>
      <c r="K22" s="18"/>
      <c r="L22" s="18"/>
      <c r="M22" s="18"/>
      <c r="N22" s="18">
        <v>70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>
        <v>151</v>
      </c>
      <c r="AD22" s="67">
        <f t="shared" si="0"/>
        <v>70</v>
      </c>
      <c r="AE22" s="68">
        <f t="shared" si="1"/>
        <v>151</v>
      </c>
      <c r="AF22" s="65">
        <f t="shared" si="2"/>
        <v>1</v>
      </c>
    </row>
    <row r="23" spans="1:32" x14ac:dyDescent="0.25">
      <c r="A23" s="18">
        <v>21</v>
      </c>
      <c r="B23" s="17" t="s">
        <v>307</v>
      </c>
      <c r="C23" s="18">
        <v>1983</v>
      </c>
      <c r="D23" s="18" t="s">
        <v>41</v>
      </c>
      <c r="E23" s="17" t="s">
        <v>20</v>
      </c>
      <c r="F23" s="17" t="s">
        <v>308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73">
        <v>150</v>
      </c>
      <c r="AD23" s="67">
        <f t="shared" si="0"/>
        <v>0</v>
      </c>
      <c r="AE23" s="68">
        <f t="shared" si="1"/>
        <v>150</v>
      </c>
      <c r="AF23" s="65">
        <f t="shared" si="2"/>
        <v>0</v>
      </c>
    </row>
    <row r="24" spans="1:32" x14ac:dyDescent="0.25">
      <c r="A24" s="18">
        <v>22</v>
      </c>
      <c r="B24" s="17" t="s">
        <v>51</v>
      </c>
      <c r="C24" s="18">
        <v>1998</v>
      </c>
      <c r="D24" s="18" t="s">
        <v>26</v>
      </c>
      <c r="E24" s="17" t="s">
        <v>20</v>
      </c>
      <c r="F24" s="17" t="s">
        <v>36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3">
        <v>145</v>
      </c>
      <c r="AD24" s="67">
        <f t="shared" si="0"/>
        <v>0</v>
      </c>
      <c r="AE24" s="68">
        <f t="shared" si="1"/>
        <v>145</v>
      </c>
      <c r="AF24" s="65">
        <f t="shared" si="2"/>
        <v>0</v>
      </c>
    </row>
    <row r="25" spans="1:32" x14ac:dyDescent="0.25">
      <c r="A25" s="18">
        <v>23</v>
      </c>
      <c r="B25" s="17" t="s">
        <v>32</v>
      </c>
      <c r="C25" s="18">
        <v>2002</v>
      </c>
      <c r="D25" s="18">
        <v>3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3">
        <v>142</v>
      </c>
      <c r="AD25" s="67">
        <f t="shared" si="0"/>
        <v>0</v>
      </c>
      <c r="AE25" s="68">
        <f t="shared" si="1"/>
        <v>142</v>
      </c>
      <c r="AF25" s="65">
        <f t="shared" si="2"/>
        <v>0</v>
      </c>
    </row>
    <row r="26" spans="1:32" x14ac:dyDescent="0.25">
      <c r="A26" s="18">
        <v>24</v>
      </c>
      <c r="B26" s="17" t="s">
        <v>42</v>
      </c>
      <c r="C26" s="18">
        <v>1994</v>
      </c>
      <c r="D26" s="18" t="s">
        <v>26</v>
      </c>
      <c r="E26" s="17" t="s">
        <v>20</v>
      </c>
      <c r="F26" s="17" t="s">
        <v>43</v>
      </c>
      <c r="G26" s="3">
        <v>84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3">
        <v>133</v>
      </c>
      <c r="AD26" s="67">
        <f t="shared" si="0"/>
        <v>84</v>
      </c>
      <c r="AE26" s="68">
        <f t="shared" si="1"/>
        <v>133</v>
      </c>
      <c r="AF26" s="65">
        <f t="shared" si="2"/>
        <v>1</v>
      </c>
    </row>
    <row r="27" spans="1:32" x14ac:dyDescent="0.25">
      <c r="A27" s="18">
        <v>25</v>
      </c>
      <c r="B27" s="17" t="s">
        <v>180</v>
      </c>
      <c r="C27" s="18">
        <v>2007</v>
      </c>
      <c r="D27" s="18" t="s">
        <v>31</v>
      </c>
      <c r="E27" s="17" t="s">
        <v>20</v>
      </c>
      <c r="F27" s="17" t="s">
        <v>21</v>
      </c>
      <c r="G27" s="3"/>
      <c r="H27" s="3"/>
      <c r="I27" s="3"/>
      <c r="J27" s="3"/>
      <c r="K27" s="3"/>
      <c r="L27" s="3"/>
      <c r="M27" s="3"/>
      <c r="N27" s="3"/>
      <c r="O27" s="3"/>
      <c r="P27" s="3">
        <v>72</v>
      </c>
      <c r="Q27" s="3"/>
      <c r="R27" s="3"/>
      <c r="S27" s="3"/>
      <c r="T27" s="3">
        <v>60</v>
      </c>
      <c r="U27" s="3"/>
      <c r="V27" s="3"/>
      <c r="W27" s="3"/>
      <c r="X27" s="3"/>
      <c r="Y27" s="3"/>
      <c r="Z27" s="3"/>
      <c r="AA27" s="3"/>
      <c r="AB27" s="3"/>
      <c r="AC27" s="73">
        <v>96</v>
      </c>
      <c r="AD27" s="67">
        <f t="shared" si="0"/>
        <v>132</v>
      </c>
      <c r="AE27" s="68">
        <f t="shared" si="1"/>
        <v>132</v>
      </c>
      <c r="AF27" s="65">
        <f t="shared" si="2"/>
        <v>2</v>
      </c>
    </row>
    <row r="28" spans="1:32" x14ac:dyDescent="0.25">
      <c r="A28" s="18">
        <v>26</v>
      </c>
      <c r="B28" s="17" t="s">
        <v>47</v>
      </c>
      <c r="C28" s="18">
        <v>1996</v>
      </c>
      <c r="D28" s="18" t="s">
        <v>48</v>
      </c>
      <c r="E28" s="17" t="s">
        <v>20</v>
      </c>
      <c r="F28" s="17" t="s">
        <v>36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3">
        <v>126</v>
      </c>
      <c r="AD28" s="67">
        <f t="shared" si="0"/>
        <v>0</v>
      </c>
      <c r="AE28" s="68">
        <f t="shared" si="1"/>
        <v>126</v>
      </c>
      <c r="AF28" s="65">
        <f t="shared" si="2"/>
        <v>0</v>
      </c>
    </row>
    <row r="29" spans="1:32" x14ac:dyDescent="0.25">
      <c r="A29" s="18">
        <v>27</v>
      </c>
      <c r="B29" s="17" t="s">
        <v>348</v>
      </c>
      <c r="C29" s="18">
        <v>2000</v>
      </c>
      <c r="D29" s="18">
        <v>2</v>
      </c>
      <c r="E29" s="17" t="s">
        <v>38</v>
      </c>
      <c r="F29" s="17" t="s">
        <v>39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73">
        <v>125</v>
      </c>
      <c r="AD29" s="67">
        <f t="shared" si="0"/>
        <v>0</v>
      </c>
      <c r="AE29" s="68">
        <f t="shared" si="1"/>
        <v>125</v>
      </c>
      <c r="AF29" s="65">
        <f t="shared" si="2"/>
        <v>0</v>
      </c>
    </row>
    <row r="30" spans="1:32" x14ac:dyDescent="0.25">
      <c r="A30" s="18">
        <v>28</v>
      </c>
      <c r="B30" s="17" t="s">
        <v>234</v>
      </c>
      <c r="C30" s="18">
        <v>2006</v>
      </c>
      <c r="D30" s="18">
        <v>3</v>
      </c>
      <c r="E30" s="17" t="s">
        <v>38</v>
      </c>
      <c r="F30" s="17" t="s">
        <v>39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73">
        <v>124</v>
      </c>
      <c r="AD30" s="67">
        <f t="shared" si="0"/>
        <v>0</v>
      </c>
      <c r="AE30" s="68">
        <f t="shared" si="1"/>
        <v>124</v>
      </c>
      <c r="AF30" s="65">
        <f t="shared" si="2"/>
        <v>0</v>
      </c>
    </row>
    <row r="31" spans="1:32" x14ac:dyDescent="0.25">
      <c r="A31" s="18">
        <v>29</v>
      </c>
      <c r="B31" s="17" t="s">
        <v>295</v>
      </c>
      <c r="C31" s="18">
        <v>1998</v>
      </c>
      <c r="D31" s="18" t="s">
        <v>26</v>
      </c>
      <c r="E31" s="17" t="s">
        <v>20</v>
      </c>
      <c r="F31" s="17" t="s">
        <v>36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73">
        <v>123</v>
      </c>
      <c r="AD31" s="67">
        <f t="shared" si="0"/>
        <v>0</v>
      </c>
      <c r="AE31" s="68">
        <f t="shared" si="1"/>
        <v>123</v>
      </c>
      <c r="AF31" s="65">
        <f t="shared" si="2"/>
        <v>0</v>
      </c>
    </row>
    <row r="32" spans="1:32" x14ac:dyDescent="0.25">
      <c r="A32" s="18">
        <v>30</v>
      </c>
      <c r="B32" s="17" t="s">
        <v>143</v>
      </c>
      <c r="C32" s="18">
        <v>2004</v>
      </c>
      <c r="D32" s="18" t="s">
        <v>31</v>
      </c>
      <c r="E32" s="17" t="s">
        <v>20</v>
      </c>
      <c r="F32" s="17" t="s">
        <v>147</v>
      </c>
      <c r="G32" s="3"/>
      <c r="H32" s="3"/>
      <c r="I32" s="3"/>
      <c r="J32" s="3"/>
      <c r="K32" s="3"/>
      <c r="L32" s="3"/>
      <c r="M32" s="3"/>
      <c r="N32" s="3">
        <v>38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3">
        <v>118</v>
      </c>
      <c r="AD32" s="67">
        <f t="shared" si="0"/>
        <v>38</v>
      </c>
      <c r="AE32" s="68">
        <f t="shared" si="1"/>
        <v>118</v>
      </c>
      <c r="AF32" s="65">
        <f t="shared" si="2"/>
        <v>1</v>
      </c>
    </row>
    <row r="33" spans="1:32" x14ac:dyDescent="0.25">
      <c r="A33" s="18">
        <v>31</v>
      </c>
      <c r="B33" s="17" t="s">
        <v>30</v>
      </c>
      <c r="C33" s="18">
        <v>2004</v>
      </c>
      <c r="D33" s="18" t="s">
        <v>31</v>
      </c>
      <c r="E33" s="17" t="s">
        <v>20</v>
      </c>
      <c r="F33" s="17" t="s">
        <v>21</v>
      </c>
      <c r="G33" s="3"/>
      <c r="H33" s="3"/>
      <c r="I33" s="3"/>
      <c r="J33" s="3"/>
      <c r="K33" s="3"/>
      <c r="L33" s="3"/>
      <c r="M33" s="3"/>
      <c r="N33" s="3">
        <v>41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3">
        <v>114</v>
      </c>
      <c r="AD33" s="67">
        <f t="shared" si="0"/>
        <v>41</v>
      </c>
      <c r="AE33" s="68">
        <f t="shared" si="1"/>
        <v>114</v>
      </c>
      <c r="AF33" s="65">
        <f t="shared" si="2"/>
        <v>1</v>
      </c>
    </row>
    <row r="34" spans="1:32" x14ac:dyDescent="0.25">
      <c r="A34" s="18">
        <v>32</v>
      </c>
      <c r="B34" s="17" t="s">
        <v>56</v>
      </c>
      <c r="C34" s="18">
        <v>2003</v>
      </c>
      <c r="D34" s="18" t="s">
        <v>33</v>
      </c>
      <c r="E34" s="17" t="s">
        <v>20</v>
      </c>
      <c r="F34" s="17" t="s">
        <v>21</v>
      </c>
      <c r="G34" s="3"/>
      <c r="H34" s="3"/>
      <c r="I34" s="3"/>
      <c r="J34" s="3"/>
      <c r="K34" s="3"/>
      <c r="L34" s="3"/>
      <c r="M34" s="3"/>
      <c r="N34" s="3">
        <v>35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3">
        <v>113</v>
      </c>
      <c r="AD34" s="67">
        <f t="shared" si="0"/>
        <v>35</v>
      </c>
      <c r="AE34" s="68">
        <f t="shared" si="1"/>
        <v>113</v>
      </c>
      <c r="AF34" s="65">
        <f t="shared" si="2"/>
        <v>1</v>
      </c>
    </row>
    <row r="35" spans="1:32" x14ac:dyDescent="0.25">
      <c r="A35" s="18">
        <v>33</v>
      </c>
      <c r="B35" s="17" t="s">
        <v>145</v>
      </c>
      <c r="C35" s="18">
        <v>2004</v>
      </c>
      <c r="D35" s="18">
        <v>3</v>
      </c>
      <c r="E35" s="17" t="s">
        <v>20</v>
      </c>
      <c r="F35" s="17" t="s">
        <v>114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3">
        <v>112</v>
      </c>
      <c r="AD35" s="67">
        <f t="shared" ref="AD35:AD66" si="3">IF(COUNT(G35:AB35)&gt;2,LARGE(G35:AB35,1)+LARGE(G35:AB35,2),SUM(G35:AB35))</f>
        <v>0</v>
      </c>
      <c r="AE35" s="68">
        <f t="shared" ref="AE35:AE66" si="4">IF(AD35&gt;AC35,AD35,AC35)</f>
        <v>112</v>
      </c>
      <c r="AF35" s="65">
        <f t="shared" ref="AF35:AF66" si="5">COUNT(G35:AB35)</f>
        <v>0</v>
      </c>
    </row>
    <row r="36" spans="1:32" x14ac:dyDescent="0.25">
      <c r="A36" s="18">
        <v>34</v>
      </c>
      <c r="B36" s="17" t="s">
        <v>18</v>
      </c>
      <c r="C36" s="18">
        <v>2003</v>
      </c>
      <c r="D36" s="18" t="s">
        <v>19</v>
      </c>
      <c r="E36" s="17" t="s">
        <v>20</v>
      </c>
      <c r="F36" s="17" t="s">
        <v>21</v>
      </c>
      <c r="G36" s="3">
        <v>72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3">
        <v>111</v>
      </c>
      <c r="AD36" s="67">
        <f t="shared" si="3"/>
        <v>72</v>
      </c>
      <c r="AE36" s="68">
        <f t="shared" si="4"/>
        <v>111</v>
      </c>
      <c r="AF36" s="65">
        <f t="shared" si="5"/>
        <v>1</v>
      </c>
    </row>
    <row r="37" spans="1:32" x14ac:dyDescent="0.25">
      <c r="A37" s="18">
        <v>35</v>
      </c>
      <c r="B37" s="17" t="s">
        <v>343</v>
      </c>
      <c r="C37" s="18">
        <v>2002</v>
      </c>
      <c r="D37" s="18" t="s">
        <v>19</v>
      </c>
      <c r="E37" s="17" t="s">
        <v>20</v>
      </c>
      <c r="F37" s="17" t="s">
        <v>63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73">
        <v>109</v>
      </c>
      <c r="AD37" s="67">
        <f t="shared" si="3"/>
        <v>0</v>
      </c>
      <c r="AE37" s="68">
        <f t="shared" si="4"/>
        <v>109</v>
      </c>
      <c r="AF37" s="65">
        <f t="shared" si="5"/>
        <v>0</v>
      </c>
    </row>
    <row r="38" spans="1:32" x14ac:dyDescent="0.25">
      <c r="A38" s="18">
        <v>36</v>
      </c>
      <c r="B38" s="17" t="s">
        <v>232</v>
      </c>
      <c r="C38" s="18">
        <v>2009</v>
      </c>
      <c r="D38" s="18">
        <v>3</v>
      </c>
      <c r="E38" s="17" t="s">
        <v>38</v>
      </c>
      <c r="F38" s="17" t="s">
        <v>39</v>
      </c>
      <c r="G38" s="18"/>
      <c r="H38" s="18"/>
      <c r="I38" s="18"/>
      <c r="J38" s="18"/>
      <c r="K38" s="18"/>
      <c r="L38" s="18"/>
      <c r="M38" s="18"/>
      <c r="N38" s="18"/>
      <c r="O38" s="18"/>
      <c r="P38" s="18">
        <v>54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73">
        <v>100</v>
      </c>
      <c r="AD38" s="67">
        <f t="shared" si="3"/>
        <v>54</v>
      </c>
      <c r="AE38" s="68">
        <f t="shared" si="4"/>
        <v>100</v>
      </c>
      <c r="AF38" s="65">
        <f t="shared" si="5"/>
        <v>1</v>
      </c>
    </row>
    <row r="39" spans="1:32" x14ac:dyDescent="0.25">
      <c r="A39" s="18">
        <v>37</v>
      </c>
      <c r="B39" s="17" t="s">
        <v>50</v>
      </c>
      <c r="C39" s="18">
        <v>2004</v>
      </c>
      <c r="D39" s="18" t="s">
        <v>33</v>
      </c>
      <c r="E39" s="17" t="s">
        <v>20</v>
      </c>
      <c r="F39" s="17" t="s">
        <v>21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3">
        <v>95</v>
      </c>
      <c r="AD39" s="67">
        <f t="shared" si="3"/>
        <v>0</v>
      </c>
      <c r="AE39" s="68">
        <f t="shared" si="4"/>
        <v>95</v>
      </c>
      <c r="AF39" s="65">
        <f t="shared" si="5"/>
        <v>0</v>
      </c>
    </row>
    <row r="40" spans="1:32" x14ac:dyDescent="0.25">
      <c r="A40" s="18">
        <v>38</v>
      </c>
      <c r="B40" s="17" t="s">
        <v>127</v>
      </c>
      <c r="C40" s="18">
        <v>2007</v>
      </c>
      <c r="D40" s="18" t="s">
        <v>31</v>
      </c>
      <c r="E40" s="17" t="s">
        <v>20</v>
      </c>
      <c r="F40" s="17" t="s">
        <v>147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50</v>
      </c>
      <c r="U40" s="3"/>
      <c r="V40" s="3"/>
      <c r="W40" s="3"/>
      <c r="X40" s="3"/>
      <c r="Y40" s="3"/>
      <c r="Z40" s="3"/>
      <c r="AA40" s="3"/>
      <c r="AB40" s="3"/>
      <c r="AC40" s="73">
        <v>93</v>
      </c>
      <c r="AD40" s="67">
        <f t="shared" si="3"/>
        <v>50</v>
      </c>
      <c r="AE40" s="68">
        <f t="shared" si="4"/>
        <v>93</v>
      </c>
      <c r="AF40" s="65">
        <f t="shared" si="5"/>
        <v>1</v>
      </c>
    </row>
    <row r="41" spans="1:32" x14ac:dyDescent="0.25">
      <c r="A41" s="18">
        <v>39</v>
      </c>
      <c r="B41" s="17" t="s">
        <v>266</v>
      </c>
      <c r="C41" s="18">
        <v>2009</v>
      </c>
      <c r="D41" s="18" t="s">
        <v>19</v>
      </c>
      <c r="E41" s="17" t="s">
        <v>20</v>
      </c>
      <c r="F41" s="17" t="s">
        <v>43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73">
        <v>92</v>
      </c>
      <c r="AD41" s="67">
        <f t="shared" si="3"/>
        <v>0</v>
      </c>
      <c r="AE41" s="68">
        <f t="shared" si="4"/>
        <v>92</v>
      </c>
      <c r="AF41" s="65">
        <f t="shared" si="5"/>
        <v>0</v>
      </c>
    </row>
    <row r="42" spans="1:32" x14ac:dyDescent="0.25">
      <c r="A42" s="18">
        <v>40</v>
      </c>
      <c r="B42" s="17" t="s">
        <v>35</v>
      </c>
      <c r="C42" s="18">
        <v>1993</v>
      </c>
      <c r="D42" s="18" t="s">
        <v>29</v>
      </c>
      <c r="E42" s="17" t="s">
        <v>20</v>
      </c>
      <c r="F42" s="17" t="s">
        <v>36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3">
        <v>87</v>
      </c>
      <c r="AD42" s="67">
        <f t="shared" si="3"/>
        <v>0</v>
      </c>
      <c r="AE42" s="68">
        <f t="shared" si="4"/>
        <v>87</v>
      </c>
      <c r="AF42" s="65">
        <f t="shared" si="5"/>
        <v>0</v>
      </c>
    </row>
    <row r="43" spans="1:32" x14ac:dyDescent="0.25">
      <c r="A43" s="18">
        <v>41</v>
      </c>
      <c r="B43" s="17" t="s">
        <v>228</v>
      </c>
      <c r="C43" s="18">
        <v>2009</v>
      </c>
      <c r="D43" s="18">
        <v>3</v>
      </c>
      <c r="E43" s="17" t="s">
        <v>396</v>
      </c>
      <c r="F43" s="17" t="s">
        <v>397</v>
      </c>
      <c r="G43" s="18"/>
      <c r="H43" s="18"/>
      <c r="I43" s="18"/>
      <c r="J43" s="18"/>
      <c r="K43" s="18"/>
      <c r="L43" s="18"/>
      <c r="M43" s="18"/>
      <c r="N43" s="18"/>
      <c r="O43" s="18"/>
      <c r="P43" s="18">
        <v>45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73">
        <v>83</v>
      </c>
      <c r="AD43" s="67">
        <f t="shared" si="3"/>
        <v>45</v>
      </c>
      <c r="AE43" s="68">
        <f t="shared" si="4"/>
        <v>83</v>
      </c>
      <c r="AF43" s="65">
        <f t="shared" si="5"/>
        <v>1</v>
      </c>
    </row>
    <row r="44" spans="1:32" x14ac:dyDescent="0.25">
      <c r="A44" s="18">
        <v>42</v>
      </c>
      <c r="B44" s="17" t="s">
        <v>140</v>
      </c>
      <c r="C44" s="18">
        <v>2005</v>
      </c>
      <c r="D44" s="18" t="s">
        <v>31</v>
      </c>
      <c r="E44" s="17" t="s">
        <v>20</v>
      </c>
      <c r="F44" s="17" t="s">
        <v>21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40</v>
      </c>
      <c r="U44" s="3"/>
      <c r="V44" s="3"/>
      <c r="W44" s="3"/>
      <c r="X44" s="3"/>
      <c r="Y44" s="3"/>
      <c r="Z44" s="3"/>
      <c r="AA44" s="3"/>
      <c r="AB44" s="3"/>
      <c r="AC44" s="73">
        <v>82</v>
      </c>
      <c r="AD44" s="67">
        <f t="shared" si="3"/>
        <v>40</v>
      </c>
      <c r="AE44" s="68">
        <f t="shared" si="4"/>
        <v>82</v>
      </c>
      <c r="AF44" s="65">
        <f t="shared" si="5"/>
        <v>1</v>
      </c>
    </row>
    <row r="45" spans="1:32" x14ac:dyDescent="0.25">
      <c r="A45" s="18">
        <v>43</v>
      </c>
      <c r="B45" s="17" t="s">
        <v>130</v>
      </c>
      <c r="C45" s="18">
        <v>2004</v>
      </c>
      <c r="D45" s="18" t="s">
        <v>33</v>
      </c>
      <c r="E45" s="17" t="s">
        <v>20</v>
      </c>
      <c r="F45" s="17" t="s">
        <v>114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3">
        <v>82</v>
      </c>
      <c r="AD45" s="67">
        <f t="shared" si="3"/>
        <v>0</v>
      </c>
      <c r="AE45" s="68">
        <f t="shared" si="4"/>
        <v>82</v>
      </c>
      <c r="AF45" s="65">
        <f t="shared" si="5"/>
        <v>0</v>
      </c>
    </row>
    <row r="46" spans="1:32" x14ac:dyDescent="0.25">
      <c r="A46" s="18">
        <v>44</v>
      </c>
      <c r="B46" s="17" t="s">
        <v>179</v>
      </c>
      <c r="C46" s="18">
        <v>2006</v>
      </c>
      <c r="D46" s="18" t="s">
        <v>31</v>
      </c>
      <c r="E46" s="17" t="s">
        <v>20</v>
      </c>
      <c r="F46" s="17" t="s">
        <v>21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55</v>
      </c>
      <c r="U46" s="3"/>
      <c r="V46" s="3"/>
      <c r="W46" s="3"/>
      <c r="X46" s="3"/>
      <c r="Y46" s="3"/>
      <c r="Z46" s="3"/>
      <c r="AA46" s="3"/>
      <c r="AB46" s="3"/>
      <c r="AC46" s="73">
        <v>80</v>
      </c>
      <c r="AD46" s="67">
        <f t="shared" si="3"/>
        <v>55</v>
      </c>
      <c r="AE46" s="68">
        <f t="shared" si="4"/>
        <v>80</v>
      </c>
      <c r="AF46" s="65">
        <f t="shared" si="5"/>
        <v>1</v>
      </c>
    </row>
    <row r="47" spans="1:32" x14ac:dyDescent="0.25">
      <c r="A47" s="18">
        <v>45</v>
      </c>
      <c r="B47" s="17" t="s">
        <v>258</v>
      </c>
      <c r="C47" s="18">
        <v>2009</v>
      </c>
      <c r="D47" s="18" t="s">
        <v>19</v>
      </c>
      <c r="E47" s="17" t="s">
        <v>20</v>
      </c>
      <c r="F47" s="17" t="s">
        <v>63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73">
        <v>79</v>
      </c>
      <c r="AD47" s="67">
        <f t="shared" si="3"/>
        <v>0</v>
      </c>
      <c r="AE47" s="68">
        <f t="shared" si="4"/>
        <v>79</v>
      </c>
      <c r="AF47" s="65">
        <f t="shared" si="5"/>
        <v>0</v>
      </c>
    </row>
    <row r="48" spans="1:32" x14ac:dyDescent="0.25">
      <c r="A48" s="18">
        <v>46</v>
      </c>
      <c r="B48" s="17" t="s">
        <v>185</v>
      </c>
      <c r="C48" s="18">
        <v>2006</v>
      </c>
      <c r="D48" s="18" t="s">
        <v>31</v>
      </c>
      <c r="E48" s="17" t="s">
        <v>20</v>
      </c>
      <c r="F48" s="17" t="s">
        <v>114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45</v>
      </c>
      <c r="U48" s="3"/>
      <c r="V48" s="3"/>
      <c r="W48" s="3"/>
      <c r="X48" s="3"/>
      <c r="Y48" s="3"/>
      <c r="Z48" s="3"/>
      <c r="AA48" s="3"/>
      <c r="AB48" s="3"/>
      <c r="AC48" s="73">
        <v>68</v>
      </c>
      <c r="AD48" s="67">
        <f t="shared" si="3"/>
        <v>45</v>
      </c>
      <c r="AE48" s="68">
        <f t="shared" si="4"/>
        <v>68</v>
      </c>
      <c r="AF48" s="65">
        <f t="shared" si="5"/>
        <v>1</v>
      </c>
    </row>
    <row r="49" spans="1:32" x14ac:dyDescent="0.25">
      <c r="A49" s="18">
        <v>47</v>
      </c>
      <c r="B49" s="17" t="s">
        <v>242</v>
      </c>
      <c r="C49" s="18">
        <v>2009</v>
      </c>
      <c r="D49" s="18" t="s">
        <v>19</v>
      </c>
      <c r="E49" s="17" t="s">
        <v>20</v>
      </c>
      <c r="F49" s="17" t="s">
        <v>147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v>41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3">
        <v>65</v>
      </c>
      <c r="AD49" s="67">
        <f t="shared" si="3"/>
        <v>41</v>
      </c>
      <c r="AE49" s="68">
        <f t="shared" si="4"/>
        <v>65</v>
      </c>
      <c r="AF49" s="65">
        <f t="shared" si="5"/>
        <v>1</v>
      </c>
    </row>
    <row r="50" spans="1:32" x14ac:dyDescent="0.25">
      <c r="A50" s="18">
        <v>48</v>
      </c>
      <c r="B50" s="17" t="s">
        <v>126</v>
      </c>
      <c r="C50" s="18">
        <v>2006</v>
      </c>
      <c r="D50" s="18" t="s">
        <v>31</v>
      </c>
      <c r="E50" s="17" t="s">
        <v>20</v>
      </c>
      <c r="F50" s="17" t="s">
        <v>114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73">
        <v>65</v>
      </c>
      <c r="AD50" s="67">
        <f t="shared" si="3"/>
        <v>0</v>
      </c>
      <c r="AE50" s="68">
        <f t="shared" si="4"/>
        <v>65</v>
      </c>
      <c r="AF50" s="65">
        <f t="shared" si="5"/>
        <v>0</v>
      </c>
    </row>
    <row r="51" spans="1:32" x14ac:dyDescent="0.25">
      <c r="A51" s="18">
        <v>49</v>
      </c>
      <c r="B51" s="17" t="s">
        <v>131</v>
      </c>
      <c r="C51" s="18">
        <v>2005</v>
      </c>
      <c r="D51" s="18" t="s">
        <v>31</v>
      </c>
      <c r="E51" s="17" t="s">
        <v>20</v>
      </c>
      <c r="F51" s="17" t="s">
        <v>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3">
        <v>64</v>
      </c>
      <c r="AD51" s="67">
        <f t="shared" si="3"/>
        <v>0</v>
      </c>
      <c r="AE51" s="68">
        <f t="shared" si="4"/>
        <v>64</v>
      </c>
      <c r="AF51" s="65">
        <f t="shared" si="5"/>
        <v>0</v>
      </c>
    </row>
    <row r="52" spans="1:32" x14ac:dyDescent="0.25">
      <c r="A52" s="18">
        <v>50</v>
      </c>
      <c r="B52" s="17" t="s">
        <v>186</v>
      </c>
      <c r="C52" s="18">
        <v>2007</v>
      </c>
      <c r="D52" s="18" t="s">
        <v>31</v>
      </c>
      <c r="E52" s="17" t="s">
        <v>20</v>
      </c>
      <c r="F52" s="17" t="s">
        <v>187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73">
        <v>64</v>
      </c>
      <c r="AD52" s="67">
        <f t="shared" si="3"/>
        <v>0</v>
      </c>
      <c r="AE52" s="68">
        <f t="shared" si="4"/>
        <v>64</v>
      </c>
      <c r="AF52" s="65">
        <f t="shared" si="5"/>
        <v>0</v>
      </c>
    </row>
    <row r="53" spans="1:32" x14ac:dyDescent="0.25">
      <c r="A53" s="18">
        <v>51</v>
      </c>
      <c r="B53" s="17" t="s">
        <v>142</v>
      </c>
      <c r="C53" s="18">
        <v>2005</v>
      </c>
      <c r="D53" s="18" t="s">
        <v>31</v>
      </c>
      <c r="E53" s="17" t="s">
        <v>20</v>
      </c>
      <c r="F53" s="17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29</v>
      </c>
      <c r="U53" s="3"/>
      <c r="V53" s="3"/>
      <c r="W53" s="3"/>
      <c r="X53" s="3"/>
      <c r="Y53" s="3"/>
      <c r="Z53" s="3"/>
      <c r="AA53" s="3"/>
      <c r="AB53" s="3"/>
      <c r="AC53" s="73">
        <v>63</v>
      </c>
      <c r="AD53" s="67">
        <f t="shared" si="3"/>
        <v>29</v>
      </c>
      <c r="AE53" s="68">
        <f t="shared" si="4"/>
        <v>63</v>
      </c>
      <c r="AF53" s="65">
        <f t="shared" si="5"/>
        <v>1</v>
      </c>
    </row>
    <row r="54" spans="1:32" x14ac:dyDescent="0.25">
      <c r="A54" s="18">
        <v>52</v>
      </c>
      <c r="B54" s="17" t="s">
        <v>238</v>
      </c>
      <c r="C54" s="18">
        <v>2007</v>
      </c>
      <c r="D54" s="18" t="s">
        <v>31</v>
      </c>
      <c r="E54" s="17" t="s">
        <v>38</v>
      </c>
      <c r="F54" s="17" t="s">
        <v>165</v>
      </c>
      <c r="G54" s="18"/>
      <c r="H54" s="18"/>
      <c r="I54" s="18"/>
      <c r="J54" s="18"/>
      <c r="K54" s="18"/>
      <c r="L54" s="18"/>
      <c r="M54" s="18"/>
      <c r="N54" s="18"/>
      <c r="O54" s="18"/>
      <c r="P54" s="18">
        <v>50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73">
        <v>62</v>
      </c>
      <c r="AD54" s="67">
        <f t="shared" si="3"/>
        <v>50</v>
      </c>
      <c r="AE54" s="68">
        <f t="shared" si="4"/>
        <v>62</v>
      </c>
      <c r="AF54" s="65">
        <f t="shared" si="5"/>
        <v>1</v>
      </c>
    </row>
    <row r="55" spans="1:32" x14ac:dyDescent="0.25">
      <c r="A55" s="18">
        <v>53</v>
      </c>
      <c r="B55" s="17" t="s">
        <v>260</v>
      </c>
      <c r="C55" s="18">
        <v>2008</v>
      </c>
      <c r="D55" s="18" t="s">
        <v>120</v>
      </c>
      <c r="E55" s="17" t="s">
        <v>20</v>
      </c>
      <c r="F55" s="17" t="s">
        <v>114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73">
        <v>60</v>
      </c>
      <c r="AD55" s="67">
        <f t="shared" si="3"/>
        <v>0</v>
      </c>
      <c r="AE55" s="68">
        <f t="shared" si="4"/>
        <v>60</v>
      </c>
      <c r="AF55" s="65">
        <f t="shared" si="5"/>
        <v>0</v>
      </c>
    </row>
    <row r="56" spans="1:32" x14ac:dyDescent="0.25">
      <c r="A56" s="18">
        <v>54</v>
      </c>
      <c r="B56" s="17" t="s">
        <v>170</v>
      </c>
      <c r="C56" s="18">
        <v>2004</v>
      </c>
      <c r="D56" s="18">
        <v>3</v>
      </c>
      <c r="E56" s="17" t="s">
        <v>38</v>
      </c>
      <c r="F56" s="17" t="s">
        <v>39</v>
      </c>
      <c r="G56" s="3"/>
      <c r="H56" s="3"/>
      <c r="I56" s="3"/>
      <c r="J56" s="3"/>
      <c r="K56" s="3"/>
      <c r="L56" s="3"/>
      <c r="M56" s="3"/>
      <c r="N56" s="3">
        <v>39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73">
        <v>55</v>
      </c>
      <c r="AD56" s="67">
        <f t="shared" si="3"/>
        <v>39</v>
      </c>
      <c r="AE56" s="68">
        <f t="shared" si="4"/>
        <v>55</v>
      </c>
      <c r="AF56" s="65">
        <f t="shared" si="5"/>
        <v>1</v>
      </c>
    </row>
    <row r="57" spans="1:32" x14ac:dyDescent="0.25">
      <c r="A57" s="18">
        <v>55</v>
      </c>
      <c r="B57" s="17" t="s">
        <v>263</v>
      </c>
      <c r="C57" s="18">
        <v>2008</v>
      </c>
      <c r="D57" s="18" t="s">
        <v>19</v>
      </c>
      <c r="E57" s="17" t="s">
        <v>20</v>
      </c>
      <c r="F57" s="17" t="s">
        <v>147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73">
        <v>53</v>
      </c>
      <c r="AD57" s="67">
        <f t="shared" si="3"/>
        <v>0</v>
      </c>
      <c r="AE57" s="68">
        <f t="shared" si="4"/>
        <v>53</v>
      </c>
      <c r="AF57" s="65">
        <f t="shared" si="5"/>
        <v>0</v>
      </c>
    </row>
    <row r="58" spans="1:32" x14ac:dyDescent="0.25">
      <c r="A58" s="18">
        <v>56</v>
      </c>
      <c r="B58" s="17" t="s">
        <v>248</v>
      </c>
      <c r="C58" s="18">
        <v>2008</v>
      </c>
      <c r="D58" s="18" t="s">
        <v>19</v>
      </c>
      <c r="E58" s="17" t="s">
        <v>20</v>
      </c>
      <c r="F58" s="17" t="s">
        <v>63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73">
        <v>53</v>
      </c>
      <c r="AD58" s="67">
        <f t="shared" si="3"/>
        <v>0</v>
      </c>
      <c r="AE58" s="68">
        <f t="shared" si="4"/>
        <v>53</v>
      </c>
      <c r="AF58" s="65">
        <f t="shared" si="5"/>
        <v>0</v>
      </c>
    </row>
    <row r="59" spans="1:32" x14ac:dyDescent="0.25">
      <c r="A59" s="18">
        <v>57</v>
      </c>
      <c r="B59" s="17" t="s">
        <v>141</v>
      </c>
      <c r="C59" s="18">
        <v>2005</v>
      </c>
      <c r="D59" s="18" t="s">
        <v>19</v>
      </c>
      <c r="E59" s="17" t="s">
        <v>20</v>
      </c>
      <c r="F59" s="17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28</v>
      </c>
      <c r="U59" s="3"/>
      <c r="V59" s="3"/>
      <c r="W59" s="3"/>
      <c r="X59" s="3"/>
      <c r="Y59" s="3"/>
      <c r="Z59" s="3"/>
      <c r="AA59" s="3"/>
      <c r="AB59" s="3"/>
      <c r="AC59" s="73">
        <v>50</v>
      </c>
      <c r="AD59" s="67">
        <f t="shared" si="3"/>
        <v>28</v>
      </c>
      <c r="AE59" s="68">
        <f t="shared" si="4"/>
        <v>50</v>
      </c>
      <c r="AF59" s="65">
        <f t="shared" si="5"/>
        <v>1</v>
      </c>
    </row>
    <row r="60" spans="1:32" x14ac:dyDescent="0.25">
      <c r="A60" s="18">
        <v>58</v>
      </c>
      <c r="B60" s="17" t="s">
        <v>230</v>
      </c>
      <c r="C60" s="18">
        <v>2007</v>
      </c>
      <c r="D60" s="18" t="s">
        <v>31</v>
      </c>
      <c r="E60" s="17" t="s">
        <v>38</v>
      </c>
      <c r="F60" s="17" t="s">
        <v>165</v>
      </c>
      <c r="G60" s="18"/>
      <c r="H60" s="18"/>
      <c r="I60" s="18"/>
      <c r="J60" s="18"/>
      <c r="K60" s="18"/>
      <c r="L60" s="18"/>
      <c r="M60" s="18"/>
      <c r="N60" s="18"/>
      <c r="O60" s="18"/>
      <c r="P60" s="18">
        <v>36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73">
        <v>49</v>
      </c>
      <c r="AD60" s="67">
        <f t="shared" si="3"/>
        <v>36</v>
      </c>
      <c r="AE60" s="68">
        <f t="shared" si="4"/>
        <v>49</v>
      </c>
      <c r="AF60" s="65">
        <f t="shared" si="5"/>
        <v>1</v>
      </c>
    </row>
    <row r="61" spans="1:32" x14ac:dyDescent="0.25">
      <c r="A61" s="18">
        <v>59</v>
      </c>
      <c r="B61" s="17" t="s">
        <v>177</v>
      </c>
      <c r="C61" s="18">
        <v>2007</v>
      </c>
      <c r="D61" s="18" t="s">
        <v>120</v>
      </c>
      <c r="E61" s="17" t="s">
        <v>20</v>
      </c>
      <c r="F61" s="17" t="s">
        <v>21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73">
        <v>49</v>
      </c>
      <c r="AD61" s="67">
        <f t="shared" si="3"/>
        <v>0</v>
      </c>
      <c r="AE61" s="68">
        <f t="shared" si="4"/>
        <v>49</v>
      </c>
      <c r="AF61" s="65">
        <f t="shared" si="5"/>
        <v>0</v>
      </c>
    </row>
    <row r="62" spans="1:32" x14ac:dyDescent="0.25">
      <c r="A62" s="18">
        <v>60</v>
      </c>
      <c r="B62" s="17" t="s">
        <v>128</v>
      </c>
      <c r="C62" s="18">
        <v>2006</v>
      </c>
      <c r="D62" s="18" t="s">
        <v>19</v>
      </c>
      <c r="E62" s="17" t="s">
        <v>20</v>
      </c>
      <c r="F62" s="17" t="s">
        <v>63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>
        <v>21</v>
      </c>
      <c r="U62" s="3"/>
      <c r="V62" s="3"/>
      <c r="W62" s="3"/>
      <c r="X62" s="3"/>
      <c r="Y62" s="3"/>
      <c r="Z62" s="3"/>
      <c r="AA62" s="3"/>
      <c r="AB62" s="3"/>
      <c r="AC62" s="73">
        <v>48</v>
      </c>
      <c r="AD62" s="67">
        <f t="shared" si="3"/>
        <v>21</v>
      </c>
      <c r="AE62" s="68">
        <f t="shared" si="4"/>
        <v>48</v>
      </c>
      <c r="AF62" s="65">
        <f t="shared" si="5"/>
        <v>1</v>
      </c>
    </row>
    <row r="63" spans="1:32" x14ac:dyDescent="0.25">
      <c r="A63" s="18">
        <v>61</v>
      </c>
      <c r="B63" s="17" t="s">
        <v>188</v>
      </c>
      <c r="C63" s="18">
        <v>2007</v>
      </c>
      <c r="D63" s="18" t="s">
        <v>19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>
        <v>36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73">
        <v>46</v>
      </c>
      <c r="AD63" s="67">
        <f t="shared" si="3"/>
        <v>36</v>
      </c>
      <c r="AE63" s="68">
        <f t="shared" si="4"/>
        <v>46</v>
      </c>
      <c r="AF63" s="65">
        <f t="shared" si="5"/>
        <v>1</v>
      </c>
    </row>
    <row r="64" spans="1:32" x14ac:dyDescent="0.25">
      <c r="A64" s="18">
        <v>62</v>
      </c>
      <c r="B64" s="17" t="s">
        <v>346</v>
      </c>
      <c r="C64" s="18">
        <v>2006</v>
      </c>
      <c r="D64" s="18" t="s">
        <v>19</v>
      </c>
      <c r="E64" s="17" t="s">
        <v>20</v>
      </c>
      <c r="F64" s="17" t="s">
        <v>63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>
        <v>27</v>
      </c>
      <c r="U64" s="18"/>
      <c r="V64" s="18"/>
      <c r="W64" s="18"/>
      <c r="X64" s="18"/>
      <c r="Y64" s="18"/>
      <c r="Z64" s="18"/>
      <c r="AA64" s="18"/>
      <c r="AB64" s="18"/>
      <c r="AC64" s="73">
        <v>46</v>
      </c>
      <c r="AD64" s="67">
        <f t="shared" si="3"/>
        <v>27</v>
      </c>
      <c r="AE64" s="68">
        <f t="shared" si="4"/>
        <v>46</v>
      </c>
      <c r="AF64" s="65">
        <f t="shared" si="5"/>
        <v>1</v>
      </c>
    </row>
    <row r="65" spans="1:32" x14ac:dyDescent="0.25">
      <c r="A65" s="18">
        <v>63</v>
      </c>
      <c r="B65" s="17" t="s">
        <v>256</v>
      </c>
      <c r="C65" s="18">
        <v>2008</v>
      </c>
      <c r="D65" s="18" t="s">
        <v>19</v>
      </c>
      <c r="E65" s="17" t="s">
        <v>20</v>
      </c>
      <c r="F65" s="17" t="s">
        <v>21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3">
        <v>40</v>
      </c>
      <c r="AD65" s="67">
        <f t="shared" si="3"/>
        <v>0</v>
      </c>
      <c r="AE65" s="68">
        <f t="shared" si="4"/>
        <v>40</v>
      </c>
      <c r="AF65" s="65">
        <f t="shared" si="5"/>
        <v>0</v>
      </c>
    </row>
    <row r="66" spans="1:32" x14ac:dyDescent="0.25">
      <c r="A66" s="18">
        <v>64</v>
      </c>
      <c r="B66" s="17" t="s">
        <v>182</v>
      </c>
      <c r="C66" s="18">
        <v>2007</v>
      </c>
      <c r="D66" s="18" t="s">
        <v>19</v>
      </c>
      <c r="E66" s="17" t="s">
        <v>20</v>
      </c>
      <c r="F66" s="17" t="s">
        <v>114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>
        <v>25</v>
      </c>
      <c r="U66" s="3"/>
      <c r="V66" s="3"/>
      <c r="W66" s="3"/>
      <c r="X66" s="3"/>
      <c r="Y66" s="3"/>
      <c r="Z66" s="3"/>
      <c r="AA66" s="3"/>
      <c r="AB66" s="3"/>
      <c r="AC66" s="73">
        <v>39</v>
      </c>
      <c r="AD66" s="67">
        <f t="shared" si="3"/>
        <v>25</v>
      </c>
      <c r="AE66" s="68">
        <f t="shared" si="4"/>
        <v>39</v>
      </c>
      <c r="AF66" s="65">
        <f t="shared" si="5"/>
        <v>1</v>
      </c>
    </row>
    <row r="67" spans="1:32" x14ac:dyDescent="0.25">
      <c r="A67" s="18">
        <v>65</v>
      </c>
      <c r="B67" s="17" t="s">
        <v>245</v>
      </c>
      <c r="C67" s="18">
        <v>2009</v>
      </c>
      <c r="D67" s="18" t="s">
        <v>19</v>
      </c>
      <c r="E67" s="17" t="s">
        <v>20</v>
      </c>
      <c r="F67" s="17" t="s">
        <v>114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3">
        <v>38</v>
      </c>
      <c r="AD67" s="67">
        <f t="shared" ref="AD67:AD98" si="6">IF(COUNT(G67:AB67)&gt;2,LARGE(G67:AB67,1)+LARGE(G67:AB67,2),SUM(G67:AB67))</f>
        <v>0</v>
      </c>
      <c r="AE67" s="68">
        <f t="shared" ref="AE67:AE98" si="7">IF(AD67&gt;AC67,AD67,AC67)</f>
        <v>38</v>
      </c>
      <c r="AF67" s="65">
        <f t="shared" ref="AF67:AF98" si="8">COUNT(G67:AB67)</f>
        <v>0</v>
      </c>
    </row>
    <row r="68" spans="1:32" x14ac:dyDescent="0.25">
      <c r="A68" s="18">
        <v>66</v>
      </c>
      <c r="B68" s="17" t="s">
        <v>146</v>
      </c>
      <c r="C68" s="18">
        <v>2006</v>
      </c>
      <c r="D68" s="18" t="s">
        <v>19</v>
      </c>
      <c r="E68" s="17" t="s">
        <v>20</v>
      </c>
      <c r="F68" s="17" t="s">
        <v>63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>
        <v>19</v>
      </c>
      <c r="U68" s="3"/>
      <c r="V68" s="3"/>
      <c r="W68" s="3"/>
      <c r="X68" s="3"/>
      <c r="Y68" s="3"/>
      <c r="Z68" s="3"/>
      <c r="AA68" s="3"/>
      <c r="AB68" s="3"/>
      <c r="AC68" s="73">
        <v>37</v>
      </c>
      <c r="AD68" s="67">
        <f t="shared" si="6"/>
        <v>19</v>
      </c>
      <c r="AE68" s="68">
        <f t="shared" si="7"/>
        <v>37</v>
      </c>
      <c r="AF68" s="65">
        <f t="shared" si="8"/>
        <v>1</v>
      </c>
    </row>
    <row r="69" spans="1:32" x14ac:dyDescent="0.25">
      <c r="A69" s="18">
        <v>67</v>
      </c>
      <c r="B69" s="17" t="s">
        <v>138</v>
      </c>
      <c r="C69" s="18">
        <v>2007</v>
      </c>
      <c r="D69" s="18" t="s">
        <v>19</v>
      </c>
      <c r="E69" s="17" t="s">
        <v>20</v>
      </c>
      <c r="F69" s="17" t="s">
        <v>63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73">
        <v>37</v>
      </c>
      <c r="AD69" s="67">
        <f t="shared" si="6"/>
        <v>0</v>
      </c>
      <c r="AE69" s="68">
        <f t="shared" si="7"/>
        <v>37</v>
      </c>
      <c r="AF69" s="65">
        <f t="shared" si="8"/>
        <v>0</v>
      </c>
    </row>
    <row r="70" spans="1:32" x14ac:dyDescent="0.25">
      <c r="A70" s="18">
        <v>68</v>
      </c>
      <c r="B70" s="17" t="s">
        <v>369</v>
      </c>
      <c r="C70" s="18">
        <v>2006</v>
      </c>
      <c r="D70" s="18" t="s">
        <v>120</v>
      </c>
      <c r="E70" s="17" t="s">
        <v>20</v>
      </c>
      <c r="F70" s="17" t="s">
        <v>21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>
        <v>23</v>
      </c>
      <c r="U70" s="18"/>
      <c r="V70" s="18"/>
      <c r="W70" s="18"/>
      <c r="X70" s="18"/>
      <c r="Y70" s="18"/>
      <c r="Z70" s="18"/>
      <c r="AA70" s="18"/>
      <c r="AB70" s="18"/>
      <c r="AC70" s="73">
        <v>36</v>
      </c>
      <c r="AD70" s="67">
        <f t="shared" si="6"/>
        <v>23</v>
      </c>
      <c r="AE70" s="68">
        <f t="shared" si="7"/>
        <v>36</v>
      </c>
      <c r="AF70" s="65">
        <f t="shared" si="8"/>
        <v>1</v>
      </c>
    </row>
    <row r="71" spans="1:32" x14ac:dyDescent="0.25">
      <c r="A71" s="18">
        <v>69</v>
      </c>
      <c r="B71" s="17" t="s">
        <v>129</v>
      </c>
      <c r="C71" s="18">
        <v>2005</v>
      </c>
      <c r="D71" s="18" t="s">
        <v>31</v>
      </c>
      <c r="E71" s="17" t="s">
        <v>20</v>
      </c>
      <c r="F71" s="17" t="s">
        <v>21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v>35</v>
      </c>
      <c r="U71" s="3"/>
      <c r="V71" s="3"/>
      <c r="W71" s="3"/>
      <c r="X71" s="3"/>
      <c r="Y71" s="3"/>
      <c r="Z71" s="3"/>
      <c r="AA71" s="3"/>
      <c r="AB71" s="3"/>
      <c r="AC71" s="73">
        <v>23</v>
      </c>
      <c r="AD71" s="67">
        <f t="shared" si="6"/>
        <v>35</v>
      </c>
      <c r="AE71" s="68">
        <f t="shared" si="7"/>
        <v>35</v>
      </c>
      <c r="AF71" s="65">
        <f t="shared" si="8"/>
        <v>1</v>
      </c>
    </row>
    <row r="72" spans="1:32" x14ac:dyDescent="0.25">
      <c r="A72" s="18">
        <v>70</v>
      </c>
      <c r="B72" s="17" t="s">
        <v>243</v>
      </c>
      <c r="C72" s="18">
        <v>2009</v>
      </c>
      <c r="D72" s="18" t="s">
        <v>19</v>
      </c>
      <c r="E72" s="17" t="s">
        <v>20</v>
      </c>
      <c r="F72" s="17" t="s">
        <v>63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73">
        <v>33</v>
      </c>
      <c r="AD72" s="67">
        <f t="shared" si="6"/>
        <v>0</v>
      </c>
      <c r="AE72" s="68">
        <f t="shared" si="7"/>
        <v>33</v>
      </c>
      <c r="AF72" s="65">
        <f t="shared" si="8"/>
        <v>0</v>
      </c>
    </row>
    <row r="73" spans="1:32" x14ac:dyDescent="0.25">
      <c r="A73" s="18">
        <v>71</v>
      </c>
      <c r="B73" s="17" t="s">
        <v>252</v>
      </c>
      <c r="C73" s="18">
        <v>2009</v>
      </c>
      <c r="D73" s="18" t="s">
        <v>19</v>
      </c>
      <c r="E73" s="17" t="s">
        <v>20</v>
      </c>
      <c r="F73" s="17" t="s">
        <v>21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3">
        <v>33</v>
      </c>
      <c r="AD73" s="67">
        <f t="shared" si="6"/>
        <v>0</v>
      </c>
      <c r="AE73" s="68">
        <f t="shared" si="7"/>
        <v>33</v>
      </c>
      <c r="AF73" s="65">
        <f t="shared" si="8"/>
        <v>0</v>
      </c>
    </row>
    <row r="74" spans="1:32" x14ac:dyDescent="0.25">
      <c r="A74" s="18">
        <v>72</v>
      </c>
      <c r="B74" s="17" t="s">
        <v>251</v>
      </c>
      <c r="C74" s="18">
        <v>2008</v>
      </c>
      <c r="D74" s="18" t="s">
        <v>19</v>
      </c>
      <c r="E74" s="17" t="s">
        <v>20</v>
      </c>
      <c r="F74" s="17" t="s">
        <v>114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73">
        <v>32</v>
      </c>
      <c r="AD74" s="67">
        <f t="shared" si="6"/>
        <v>0</v>
      </c>
      <c r="AE74" s="68">
        <f t="shared" si="7"/>
        <v>32</v>
      </c>
      <c r="AF74" s="65">
        <f t="shared" si="8"/>
        <v>0</v>
      </c>
    </row>
    <row r="75" spans="1:32" x14ac:dyDescent="0.25">
      <c r="A75" s="18">
        <v>73</v>
      </c>
      <c r="B75" s="17" t="s">
        <v>254</v>
      </c>
      <c r="C75" s="18">
        <v>2008</v>
      </c>
      <c r="D75" s="18" t="s">
        <v>19</v>
      </c>
      <c r="E75" s="17" t="s">
        <v>20</v>
      </c>
      <c r="F75" s="17" t="s">
        <v>63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73">
        <v>32</v>
      </c>
      <c r="AD75" s="67">
        <f t="shared" si="6"/>
        <v>0</v>
      </c>
      <c r="AE75" s="68">
        <f t="shared" si="7"/>
        <v>32</v>
      </c>
      <c r="AF75" s="65">
        <f t="shared" si="8"/>
        <v>0</v>
      </c>
    </row>
    <row r="76" spans="1:32" x14ac:dyDescent="0.25">
      <c r="A76" s="18">
        <v>74</v>
      </c>
      <c r="B76" s="17" t="s">
        <v>249</v>
      </c>
      <c r="C76" s="18">
        <v>2011</v>
      </c>
      <c r="D76" s="18" t="s">
        <v>19</v>
      </c>
      <c r="E76" s="17" t="s">
        <v>20</v>
      </c>
      <c r="F76" s="17" t="s">
        <v>269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73">
        <v>32</v>
      </c>
      <c r="AD76" s="67">
        <f t="shared" si="6"/>
        <v>0</v>
      </c>
      <c r="AE76" s="68">
        <f t="shared" si="7"/>
        <v>32</v>
      </c>
      <c r="AF76" s="65">
        <f t="shared" si="8"/>
        <v>0</v>
      </c>
    </row>
    <row r="77" spans="1:32" x14ac:dyDescent="0.25">
      <c r="A77" s="18">
        <v>75</v>
      </c>
      <c r="B77" s="17" t="s">
        <v>262</v>
      </c>
      <c r="C77" s="18">
        <v>2008</v>
      </c>
      <c r="D77" s="18" t="s">
        <v>19</v>
      </c>
      <c r="E77" s="17" t="s">
        <v>20</v>
      </c>
      <c r="F77" s="17" t="s">
        <v>270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73">
        <v>30</v>
      </c>
      <c r="AD77" s="67">
        <f t="shared" si="6"/>
        <v>0</v>
      </c>
      <c r="AE77" s="68">
        <f t="shared" si="7"/>
        <v>30</v>
      </c>
      <c r="AF77" s="65">
        <f t="shared" si="8"/>
        <v>0</v>
      </c>
    </row>
    <row r="78" spans="1:32" x14ac:dyDescent="0.25">
      <c r="A78" s="18">
        <v>76</v>
      </c>
      <c r="B78" s="17" t="s">
        <v>265</v>
      </c>
      <c r="C78" s="18">
        <v>2009</v>
      </c>
      <c r="D78" s="18" t="s">
        <v>19</v>
      </c>
      <c r="E78" s="17" t="s">
        <v>20</v>
      </c>
      <c r="F78" s="17" t="s">
        <v>147</v>
      </c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73">
        <v>30</v>
      </c>
      <c r="AD78" s="67">
        <f t="shared" si="6"/>
        <v>0</v>
      </c>
      <c r="AE78" s="68">
        <f t="shared" si="7"/>
        <v>30</v>
      </c>
      <c r="AF78" s="65">
        <f t="shared" si="8"/>
        <v>0</v>
      </c>
    </row>
    <row r="79" spans="1:32" x14ac:dyDescent="0.25">
      <c r="A79" s="18">
        <v>77</v>
      </c>
      <c r="B79" s="17" t="s">
        <v>178</v>
      </c>
      <c r="C79" s="18">
        <v>2006</v>
      </c>
      <c r="D79" s="18" t="s">
        <v>19</v>
      </c>
      <c r="E79" s="17" t="s">
        <v>20</v>
      </c>
      <c r="F79" s="17" t="s">
        <v>147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73">
        <v>30</v>
      </c>
      <c r="AD79" s="67">
        <f t="shared" si="6"/>
        <v>0</v>
      </c>
      <c r="AE79" s="68">
        <f t="shared" si="7"/>
        <v>30</v>
      </c>
      <c r="AF79" s="65">
        <f t="shared" si="8"/>
        <v>0</v>
      </c>
    </row>
    <row r="80" spans="1:32" x14ac:dyDescent="0.25">
      <c r="A80" s="18">
        <v>78</v>
      </c>
      <c r="B80" s="17" t="s">
        <v>244</v>
      </c>
      <c r="C80" s="18">
        <v>2010</v>
      </c>
      <c r="D80" s="18" t="s">
        <v>120</v>
      </c>
      <c r="E80" s="17" t="s">
        <v>20</v>
      </c>
      <c r="F80" s="17" t="s">
        <v>114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73">
        <v>27</v>
      </c>
      <c r="AD80" s="67">
        <f t="shared" si="6"/>
        <v>0</v>
      </c>
      <c r="AE80" s="68">
        <f t="shared" si="7"/>
        <v>27</v>
      </c>
      <c r="AF80" s="65">
        <f t="shared" si="8"/>
        <v>0</v>
      </c>
    </row>
    <row r="81" spans="1:32" x14ac:dyDescent="0.25">
      <c r="A81" s="18">
        <v>79</v>
      </c>
      <c r="B81" s="17" t="s">
        <v>240</v>
      </c>
      <c r="C81" s="18">
        <v>2009</v>
      </c>
      <c r="D81" s="18" t="s">
        <v>150</v>
      </c>
      <c r="E81" s="17" t="s">
        <v>38</v>
      </c>
      <c r="F81" s="17" t="s">
        <v>39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3">
        <v>26</v>
      </c>
      <c r="AD81" s="67">
        <f t="shared" si="6"/>
        <v>0</v>
      </c>
      <c r="AE81" s="68">
        <f t="shared" si="7"/>
        <v>26</v>
      </c>
      <c r="AF81" s="65">
        <f t="shared" si="8"/>
        <v>0</v>
      </c>
    </row>
    <row r="82" spans="1:32" x14ac:dyDescent="0.25">
      <c r="A82" s="18">
        <v>80</v>
      </c>
      <c r="B82" s="17" t="s">
        <v>237</v>
      </c>
      <c r="C82" s="18">
        <v>2007</v>
      </c>
      <c r="D82" s="18" t="s">
        <v>31</v>
      </c>
      <c r="E82" s="17" t="s">
        <v>38</v>
      </c>
      <c r="F82" s="17" t="s">
        <v>165</v>
      </c>
      <c r="G82" s="18"/>
      <c r="H82" s="18"/>
      <c r="I82" s="18"/>
      <c r="J82" s="18"/>
      <c r="K82" s="18"/>
      <c r="L82" s="18"/>
      <c r="M82" s="18"/>
      <c r="N82" s="18"/>
      <c r="O82" s="18"/>
      <c r="P82" s="18">
        <v>23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73">
        <v>25</v>
      </c>
      <c r="AD82" s="67">
        <f t="shared" si="6"/>
        <v>23</v>
      </c>
      <c r="AE82" s="68">
        <f t="shared" si="7"/>
        <v>25</v>
      </c>
      <c r="AF82" s="65">
        <f t="shared" si="8"/>
        <v>1</v>
      </c>
    </row>
    <row r="83" spans="1:32" x14ac:dyDescent="0.25">
      <c r="A83" s="18">
        <v>81</v>
      </c>
      <c r="B83" s="17" t="s">
        <v>253</v>
      </c>
      <c r="C83" s="18">
        <v>2008</v>
      </c>
      <c r="D83" s="18" t="s">
        <v>19</v>
      </c>
      <c r="E83" s="17" t="s">
        <v>20</v>
      </c>
      <c r="F83" s="17" t="s">
        <v>114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73">
        <v>25</v>
      </c>
      <c r="AD83" s="67">
        <f t="shared" si="6"/>
        <v>0</v>
      </c>
      <c r="AE83" s="68">
        <f t="shared" si="7"/>
        <v>25</v>
      </c>
      <c r="AF83" s="65">
        <f t="shared" si="8"/>
        <v>0</v>
      </c>
    </row>
    <row r="84" spans="1:32" x14ac:dyDescent="0.25">
      <c r="A84" s="18">
        <v>82</v>
      </c>
      <c r="B84" s="17" t="s">
        <v>132</v>
      </c>
      <c r="C84" s="18">
        <v>2007</v>
      </c>
      <c r="D84" s="18" t="s">
        <v>19</v>
      </c>
      <c r="E84" s="17" t="s">
        <v>20</v>
      </c>
      <c r="F84" s="17" t="s">
        <v>63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73">
        <v>25</v>
      </c>
      <c r="AD84" s="67">
        <f t="shared" si="6"/>
        <v>0</v>
      </c>
      <c r="AE84" s="68">
        <f t="shared" si="7"/>
        <v>25</v>
      </c>
      <c r="AF84" s="65">
        <f t="shared" si="8"/>
        <v>0</v>
      </c>
    </row>
    <row r="85" spans="1:32" x14ac:dyDescent="0.25">
      <c r="A85" s="18">
        <v>83</v>
      </c>
      <c r="B85" s="17" t="s">
        <v>246</v>
      </c>
      <c r="C85" s="18">
        <v>2010</v>
      </c>
      <c r="D85" s="18" t="s">
        <v>31</v>
      </c>
      <c r="E85" s="17" t="s">
        <v>20</v>
      </c>
      <c r="F85" s="17" t="s">
        <v>114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73">
        <v>24</v>
      </c>
      <c r="AD85" s="67">
        <f t="shared" si="6"/>
        <v>0</v>
      </c>
      <c r="AE85" s="68">
        <f t="shared" si="7"/>
        <v>24</v>
      </c>
      <c r="AF85" s="65">
        <f t="shared" si="8"/>
        <v>0</v>
      </c>
    </row>
    <row r="86" spans="1:32" x14ac:dyDescent="0.25">
      <c r="A86" s="18">
        <v>84</v>
      </c>
      <c r="B86" s="17" t="s">
        <v>241</v>
      </c>
      <c r="C86" s="18">
        <v>2008</v>
      </c>
      <c r="D86" s="18" t="s">
        <v>19</v>
      </c>
      <c r="E86" s="17" t="s">
        <v>38</v>
      </c>
      <c r="F86" s="17" t="s">
        <v>213</v>
      </c>
      <c r="G86" s="18"/>
      <c r="H86" s="18"/>
      <c r="I86" s="18"/>
      <c r="J86" s="18"/>
      <c r="K86" s="18"/>
      <c r="L86" s="18"/>
      <c r="M86" s="18"/>
      <c r="N86" s="18"/>
      <c r="O86" s="18"/>
      <c r="P86" s="18">
        <v>24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73">
        <v>0</v>
      </c>
      <c r="AD86" s="67">
        <f t="shared" si="6"/>
        <v>24</v>
      </c>
      <c r="AE86" s="68">
        <f t="shared" si="7"/>
        <v>24</v>
      </c>
      <c r="AF86" s="65">
        <f t="shared" si="8"/>
        <v>1</v>
      </c>
    </row>
    <row r="87" spans="1:32" x14ac:dyDescent="0.25">
      <c r="A87" s="18">
        <v>85</v>
      </c>
      <c r="B87" s="17" t="s">
        <v>367</v>
      </c>
      <c r="C87" s="18">
        <v>2005</v>
      </c>
      <c r="D87" s="18" t="s">
        <v>19</v>
      </c>
      <c r="E87" s="17" t="s">
        <v>20</v>
      </c>
      <c r="F87" s="17" t="s">
        <v>21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73">
        <v>23</v>
      </c>
      <c r="AD87" s="67">
        <f t="shared" si="6"/>
        <v>0</v>
      </c>
      <c r="AE87" s="68">
        <f t="shared" si="7"/>
        <v>23</v>
      </c>
      <c r="AF87" s="65">
        <f t="shared" si="8"/>
        <v>0</v>
      </c>
    </row>
    <row r="88" spans="1:32" x14ac:dyDescent="0.25">
      <c r="A88" s="18">
        <v>86</v>
      </c>
      <c r="B88" s="17" t="s">
        <v>393</v>
      </c>
      <c r="C88" s="18">
        <v>2008</v>
      </c>
      <c r="D88" s="18" t="s">
        <v>19</v>
      </c>
      <c r="E88" s="17" t="s">
        <v>20</v>
      </c>
      <c r="F88" s="21" t="s">
        <v>394</v>
      </c>
      <c r="G88" s="18"/>
      <c r="H88" s="18"/>
      <c r="I88" s="18"/>
      <c r="J88" s="18"/>
      <c r="K88" s="18"/>
      <c r="L88" s="18"/>
      <c r="M88" s="18"/>
      <c r="N88" s="18"/>
      <c r="O88" s="18"/>
      <c r="P88" s="18">
        <v>23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3">
        <v>0</v>
      </c>
      <c r="AD88" s="67">
        <f t="shared" si="6"/>
        <v>23</v>
      </c>
      <c r="AE88" s="68">
        <f t="shared" si="7"/>
        <v>23</v>
      </c>
      <c r="AF88" s="65">
        <f t="shared" si="8"/>
        <v>1</v>
      </c>
    </row>
    <row r="89" spans="1:32" x14ac:dyDescent="0.25">
      <c r="A89" s="18">
        <v>87</v>
      </c>
      <c r="B89" s="17" t="s">
        <v>250</v>
      </c>
      <c r="C89" s="18">
        <v>2008</v>
      </c>
      <c r="D89" s="18" t="s">
        <v>19</v>
      </c>
      <c r="E89" s="17" t="s">
        <v>20</v>
      </c>
      <c r="F89" s="17" t="s">
        <v>63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3">
        <v>21</v>
      </c>
      <c r="AD89" s="67">
        <f t="shared" si="6"/>
        <v>0</v>
      </c>
      <c r="AE89" s="68">
        <f t="shared" si="7"/>
        <v>21</v>
      </c>
      <c r="AF89" s="65">
        <f t="shared" si="8"/>
        <v>0</v>
      </c>
    </row>
    <row r="90" spans="1:32" x14ac:dyDescent="0.25">
      <c r="A90" s="18">
        <v>88</v>
      </c>
      <c r="B90" s="17" t="s">
        <v>267</v>
      </c>
      <c r="C90" s="18">
        <v>2010</v>
      </c>
      <c r="D90" s="18" t="s">
        <v>19</v>
      </c>
      <c r="E90" s="17" t="s">
        <v>20</v>
      </c>
      <c r="F90" s="17" t="s">
        <v>269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3">
        <v>21</v>
      </c>
      <c r="AD90" s="67">
        <f t="shared" si="6"/>
        <v>0</v>
      </c>
      <c r="AE90" s="68">
        <f t="shared" si="7"/>
        <v>21</v>
      </c>
      <c r="AF90" s="65">
        <f t="shared" si="8"/>
        <v>0</v>
      </c>
    </row>
    <row r="91" spans="1:32" x14ac:dyDescent="0.25">
      <c r="A91" s="18">
        <v>89</v>
      </c>
      <c r="B91" s="17" t="s">
        <v>136</v>
      </c>
      <c r="C91" s="18">
        <v>2004</v>
      </c>
      <c r="D91" s="18" t="s">
        <v>19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3">
        <v>20</v>
      </c>
      <c r="AD91" s="67">
        <f t="shared" si="6"/>
        <v>0</v>
      </c>
      <c r="AE91" s="68">
        <f t="shared" si="7"/>
        <v>20</v>
      </c>
      <c r="AF91" s="65">
        <f t="shared" si="8"/>
        <v>0</v>
      </c>
    </row>
    <row r="92" spans="1:32" x14ac:dyDescent="0.25">
      <c r="A92" s="18">
        <v>90</v>
      </c>
      <c r="B92" s="17" t="s">
        <v>139</v>
      </c>
      <c r="C92" s="18">
        <v>2005</v>
      </c>
      <c r="D92" s="18" t="s">
        <v>19</v>
      </c>
      <c r="E92" s="17" t="s">
        <v>20</v>
      </c>
      <c r="F92" s="17" t="s">
        <v>21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73">
        <v>20</v>
      </c>
      <c r="AD92" s="67">
        <f t="shared" si="6"/>
        <v>0</v>
      </c>
      <c r="AE92" s="68">
        <f t="shared" si="7"/>
        <v>20</v>
      </c>
      <c r="AF92" s="65">
        <f t="shared" si="8"/>
        <v>0</v>
      </c>
    </row>
    <row r="93" spans="1:32" x14ac:dyDescent="0.25">
      <c r="A93" s="18">
        <v>91</v>
      </c>
      <c r="B93" s="17" t="s">
        <v>371</v>
      </c>
      <c r="C93" s="18">
        <v>2007</v>
      </c>
      <c r="D93" s="18" t="s">
        <v>120</v>
      </c>
      <c r="E93" s="17" t="s">
        <v>20</v>
      </c>
      <c r="F93" s="17" t="s">
        <v>21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3">
        <v>20</v>
      </c>
      <c r="AD93" s="67">
        <f t="shared" si="6"/>
        <v>0</v>
      </c>
      <c r="AE93" s="68">
        <f t="shared" si="7"/>
        <v>20</v>
      </c>
      <c r="AF93" s="65">
        <f t="shared" si="8"/>
        <v>0</v>
      </c>
    </row>
    <row r="94" spans="1:32" x14ac:dyDescent="0.25">
      <c r="A94" s="18">
        <v>92</v>
      </c>
      <c r="B94" s="17" t="s">
        <v>227</v>
      </c>
      <c r="C94" s="18">
        <v>2006</v>
      </c>
      <c r="D94" s="18" t="s">
        <v>19</v>
      </c>
      <c r="E94" s="17" t="s">
        <v>38</v>
      </c>
      <c r="F94" s="17" t="s">
        <v>213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3">
        <v>19</v>
      </c>
      <c r="AD94" s="67">
        <f t="shared" si="6"/>
        <v>0</v>
      </c>
      <c r="AE94" s="68">
        <f t="shared" si="7"/>
        <v>19</v>
      </c>
      <c r="AF94" s="65">
        <f t="shared" si="8"/>
        <v>0</v>
      </c>
    </row>
    <row r="95" spans="1:32" x14ac:dyDescent="0.25">
      <c r="A95" s="18">
        <v>93</v>
      </c>
      <c r="B95" s="17" t="s">
        <v>255</v>
      </c>
      <c r="C95" s="18">
        <v>2008</v>
      </c>
      <c r="D95" s="18" t="s">
        <v>19</v>
      </c>
      <c r="E95" s="17" t="s">
        <v>20</v>
      </c>
      <c r="F95" s="17" t="s">
        <v>63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3">
        <v>19</v>
      </c>
      <c r="AD95" s="67">
        <f t="shared" si="6"/>
        <v>0</v>
      </c>
      <c r="AE95" s="68">
        <f t="shared" si="7"/>
        <v>19</v>
      </c>
      <c r="AF95" s="65">
        <f t="shared" si="8"/>
        <v>0</v>
      </c>
    </row>
    <row r="96" spans="1:32" x14ac:dyDescent="0.25">
      <c r="A96" s="18">
        <v>94</v>
      </c>
      <c r="B96" s="17" t="s">
        <v>261</v>
      </c>
      <c r="C96" s="18">
        <v>2009</v>
      </c>
      <c r="D96" s="18" t="s">
        <v>19</v>
      </c>
      <c r="E96" s="17" t="s">
        <v>20</v>
      </c>
      <c r="F96" s="17" t="s">
        <v>63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3">
        <v>19</v>
      </c>
      <c r="AD96" s="67">
        <f t="shared" si="6"/>
        <v>0</v>
      </c>
      <c r="AE96" s="68">
        <f t="shared" si="7"/>
        <v>19</v>
      </c>
      <c r="AF96" s="65">
        <f t="shared" si="8"/>
        <v>0</v>
      </c>
    </row>
    <row r="97" spans="1:32" x14ac:dyDescent="0.25">
      <c r="A97" s="18">
        <v>95</v>
      </c>
      <c r="B97" s="17" t="s">
        <v>368</v>
      </c>
      <c r="C97" s="18">
        <v>2007</v>
      </c>
      <c r="D97" s="18" t="s">
        <v>19</v>
      </c>
      <c r="E97" s="17" t="s">
        <v>20</v>
      </c>
      <c r="F97" s="17" t="s">
        <v>21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3">
        <v>19</v>
      </c>
      <c r="AD97" s="67">
        <f t="shared" si="6"/>
        <v>0</v>
      </c>
      <c r="AE97" s="68">
        <f t="shared" si="7"/>
        <v>19</v>
      </c>
      <c r="AF97" s="65">
        <f t="shared" si="8"/>
        <v>0</v>
      </c>
    </row>
    <row r="98" spans="1:32" x14ac:dyDescent="0.25">
      <c r="A98" s="18">
        <v>96</v>
      </c>
      <c r="B98" s="17" t="s">
        <v>395</v>
      </c>
      <c r="C98" s="18">
        <v>2008</v>
      </c>
      <c r="D98" s="18" t="s">
        <v>19</v>
      </c>
      <c r="E98" s="17" t="s">
        <v>20</v>
      </c>
      <c r="F98" s="17" t="s">
        <v>213</v>
      </c>
      <c r="G98" s="18"/>
      <c r="H98" s="18"/>
      <c r="I98" s="18"/>
      <c r="J98" s="18"/>
      <c r="K98" s="18"/>
      <c r="L98" s="18"/>
      <c r="M98" s="18"/>
      <c r="N98" s="18"/>
      <c r="O98" s="18"/>
      <c r="P98" s="18">
        <v>19</v>
      </c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73">
        <v>0</v>
      </c>
      <c r="AD98" s="67">
        <f t="shared" si="6"/>
        <v>19</v>
      </c>
      <c r="AE98" s="68">
        <f t="shared" si="7"/>
        <v>19</v>
      </c>
      <c r="AF98" s="65">
        <f t="shared" si="8"/>
        <v>1</v>
      </c>
    </row>
    <row r="99" spans="1:32" x14ac:dyDescent="0.25">
      <c r="A99" s="18">
        <v>97</v>
      </c>
      <c r="B99" s="17" t="s">
        <v>229</v>
      </c>
      <c r="C99" s="18">
        <v>2002</v>
      </c>
      <c r="D99" s="18" t="s">
        <v>19</v>
      </c>
      <c r="E99" s="17" t="s">
        <v>38</v>
      </c>
      <c r="F99" s="17" t="s">
        <v>213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3">
        <v>18</v>
      </c>
      <c r="AD99" s="67">
        <f t="shared" ref="AD99:AD129" si="9">IF(COUNT(G99:AB99)&gt;2,LARGE(G99:AB99,1)+LARGE(G99:AB99,2),SUM(G99:AB99))</f>
        <v>0</v>
      </c>
      <c r="AE99" s="68">
        <f t="shared" ref="AE99:AE129" si="10">IF(AD99&gt;AC99,AD99,AC99)</f>
        <v>18</v>
      </c>
      <c r="AF99" s="65">
        <f t="shared" ref="AF99:AF129" si="11">COUNT(G99:AB99)</f>
        <v>0</v>
      </c>
    </row>
    <row r="100" spans="1:32" x14ac:dyDescent="0.25">
      <c r="A100" s="18">
        <v>98</v>
      </c>
      <c r="B100" s="17" t="s">
        <v>257</v>
      </c>
      <c r="C100" s="18">
        <v>2008</v>
      </c>
      <c r="D100" s="18" t="s">
        <v>19</v>
      </c>
      <c r="E100" s="17" t="s">
        <v>20</v>
      </c>
      <c r="F100" s="17" t="s">
        <v>114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3">
        <v>18</v>
      </c>
      <c r="AD100" s="67">
        <f t="shared" si="9"/>
        <v>0</v>
      </c>
      <c r="AE100" s="68">
        <f t="shared" si="10"/>
        <v>18</v>
      </c>
      <c r="AF100" s="65">
        <f t="shared" si="11"/>
        <v>0</v>
      </c>
    </row>
    <row r="101" spans="1:32" x14ac:dyDescent="0.25">
      <c r="A101" s="18">
        <v>99</v>
      </c>
      <c r="B101" s="17" t="s">
        <v>259</v>
      </c>
      <c r="C101" s="18">
        <v>2008</v>
      </c>
      <c r="D101" s="18" t="s">
        <v>19</v>
      </c>
      <c r="E101" s="17" t="s">
        <v>20</v>
      </c>
      <c r="F101" s="17" t="s">
        <v>63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3">
        <v>18</v>
      </c>
      <c r="AD101" s="67">
        <f t="shared" si="9"/>
        <v>0</v>
      </c>
      <c r="AE101" s="68">
        <f t="shared" si="10"/>
        <v>18</v>
      </c>
      <c r="AF101" s="65">
        <f t="shared" si="11"/>
        <v>0</v>
      </c>
    </row>
    <row r="102" spans="1:32" x14ac:dyDescent="0.25">
      <c r="A102" s="18">
        <v>100</v>
      </c>
      <c r="B102" s="17" t="s">
        <v>370</v>
      </c>
      <c r="C102" s="18">
        <v>2007</v>
      </c>
      <c r="D102" s="18" t="s">
        <v>19</v>
      </c>
      <c r="E102" s="17" t="s">
        <v>20</v>
      </c>
      <c r="F102" s="17" t="s">
        <v>63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3">
        <v>18</v>
      </c>
      <c r="AD102" s="67">
        <f t="shared" si="9"/>
        <v>0</v>
      </c>
      <c r="AE102" s="68">
        <f t="shared" si="10"/>
        <v>18</v>
      </c>
      <c r="AF102" s="65">
        <f t="shared" si="11"/>
        <v>0</v>
      </c>
    </row>
    <row r="103" spans="1:32" x14ac:dyDescent="0.25">
      <c r="A103" s="18">
        <v>101</v>
      </c>
      <c r="B103" s="17" t="s">
        <v>268</v>
      </c>
      <c r="C103" s="18">
        <v>2010</v>
      </c>
      <c r="D103" s="18" t="s">
        <v>19</v>
      </c>
      <c r="E103" s="17" t="s">
        <v>20</v>
      </c>
      <c r="F103" s="17" t="s">
        <v>269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3">
        <v>17</v>
      </c>
      <c r="AD103" s="67">
        <f t="shared" si="9"/>
        <v>0</v>
      </c>
      <c r="AE103" s="68">
        <f t="shared" si="10"/>
        <v>17</v>
      </c>
      <c r="AF103" s="65">
        <f t="shared" si="11"/>
        <v>0</v>
      </c>
    </row>
    <row r="104" spans="1:32" x14ac:dyDescent="0.25">
      <c r="A104" s="18">
        <v>102</v>
      </c>
      <c r="B104" s="17" t="s">
        <v>247</v>
      </c>
      <c r="C104" s="18">
        <v>2010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3">
        <v>16</v>
      </c>
      <c r="AD104" s="67">
        <f t="shared" si="9"/>
        <v>0</v>
      </c>
      <c r="AE104" s="68">
        <f t="shared" si="10"/>
        <v>16</v>
      </c>
      <c r="AF104" s="65">
        <f t="shared" si="11"/>
        <v>0</v>
      </c>
    </row>
    <row r="105" spans="1:32" x14ac:dyDescent="0.25">
      <c r="A105" s="18">
        <v>103</v>
      </c>
      <c r="B105" s="17" t="s">
        <v>372</v>
      </c>
      <c r="C105" s="18">
        <v>2007</v>
      </c>
      <c r="D105" s="18" t="s">
        <v>19</v>
      </c>
      <c r="E105" s="17" t="s">
        <v>20</v>
      </c>
      <c r="F105" s="17" t="s">
        <v>63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3">
        <v>16</v>
      </c>
      <c r="AD105" s="67">
        <f t="shared" si="9"/>
        <v>0</v>
      </c>
      <c r="AE105" s="68">
        <f t="shared" si="10"/>
        <v>16</v>
      </c>
      <c r="AF105" s="65">
        <f t="shared" si="11"/>
        <v>0</v>
      </c>
    </row>
    <row r="106" spans="1:32" x14ac:dyDescent="0.25">
      <c r="A106" s="18">
        <v>104</v>
      </c>
      <c r="B106" s="17" t="s">
        <v>376</v>
      </c>
      <c r="C106" s="18">
        <v>2007</v>
      </c>
      <c r="D106" s="18" t="s">
        <v>19</v>
      </c>
      <c r="E106" s="17" t="s">
        <v>20</v>
      </c>
      <c r="F106" s="17" t="s">
        <v>147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3">
        <v>16</v>
      </c>
      <c r="AD106" s="67">
        <f t="shared" si="9"/>
        <v>0</v>
      </c>
      <c r="AE106" s="68">
        <f t="shared" si="10"/>
        <v>16</v>
      </c>
      <c r="AF106" s="65">
        <f t="shared" si="11"/>
        <v>0</v>
      </c>
    </row>
    <row r="107" spans="1:32" x14ac:dyDescent="0.25">
      <c r="A107" s="18">
        <v>105</v>
      </c>
      <c r="B107" s="17" t="s">
        <v>345</v>
      </c>
      <c r="C107" s="18">
        <v>2005</v>
      </c>
      <c r="D107" s="18" t="s">
        <v>19</v>
      </c>
      <c r="E107" s="17" t="s">
        <v>20</v>
      </c>
      <c r="F107" s="17" t="s">
        <v>147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3">
        <v>14</v>
      </c>
      <c r="AD107" s="67">
        <f t="shared" si="9"/>
        <v>0</v>
      </c>
      <c r="AE107" s="68">
        <f t="shared" si="10"/>
        <v>14</v>
      </c>
      <c r="AF107" s="65">
        <f t="shared" si="11"/>
        <v>0</v>
      </c>
    </row>
    <row r="108" spans="1:32" x14ac:dyDescent="0.25">
      <c r="A108" s="18">
        <v>106</v>
      </c>
      <c r="B108" s="17" t="s">
        <v>373</v>
      </c>
      <c r="C108" s="18">
        <v>2007</v>
      </c>
      <c r="D108" s="18" t="s">
        <v>19</v>
      </c>
      <c r="E108" s="17" t="s">
        <v>20</v>
      </c>
      <c r="F108" s="17" t="s">
        <v>21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3">
        <v>14</v>
      </c>
      <c r="AD108" s="67">
        <f t="shared" si="9"/>
        <v>0</v>
      </c>
      <c r="AE108" s="68">
        <f t="shared" si="10"/>
        <v>14</v>
      </c>
      <c r="AF108" s="65">
        <f t="shared" si="11"/>
        <v>0</v>
      </c>
    </row>
    <row r="109" spans="1:32" x14ac:dyDescent="0.25">
      <c r="A109" s="18">
        <v>107</v>
      </c>
      <c r="B109" s="17" t="s">
        <v>264</v>
      </c>
      <c r="C109" s="18">
        <v>2009</v>
      </c>
      <c r="D109" s="18" t="s">
        <v>19</v>
      </c>
      <c r="E109" s="17" t="s">
        <v>20</v>
      </c>
      <c r="F109" s="17" t="s">
        <v>63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3">
        <v>12</v>
      </c>
      <c r="AD109" s="67">
        <f t="shared" si="9"/>
        <v>0</v>
      </c>
      <c r="AE109" s="68">
        <f t="shared" si="10"/>
        <v>12</v>
      </c>
      <c r="AF109" s="65">
        <f t="shared" si="11"/>
        <v>0</v>
      </c>
    </row>
    <row r="110" spans="1:32" x14ac:dyDescent="0.25">
      <c r="A110" s="18">
        <v>108</v>
      </c>
      <c r="B110" s="17" t="s">
        <v>374</v>
      </c>
      <c r="C110" s="18">
        <v>2008</v>
      </c>
      <c r="D110" s="18" t="s">
        <v>19</v>
      </c>
      <c r="E110" s="17" t="s">
        <v>20</v>
      </c>
      <c r="F110" s="17" t="s">
        <v>21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3">
        <v>5</v>
      </c>
      <c r="AD110" s="67">
        <f t="shared" si="9"/>
        <v>0</v>
      </c>
      <c r="AE110" s="68">
        <f t="shared" si="10"/>
        <v>5</v>
      </c>
      <c r="AF110" s="65">
        <f t="shared" si="11"/>
        <v>0</v>
      </c>
    </row>
    <row r="111" spans="1:32" x14ac:dyDescent="0.25">
      <c r="A111" s="18">
        <v>109</v>
      </c>
      <c r="B111" s="17" t="s">
        <v>169</v>
      </c>
      <c r="C111" s="18">
        <v>2005</v>
      </c>
      <c r="D111" s="18" t="s">
        <v>31</v>
      </c>
      <c r="E111" s="17" t="s">
        <v>38</v>
      </c>
      <c r="F111" s="17" t="s">
        <v>39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73">
        <v>0</v>
      </c>
      <c r="AD111" s="67">
        <f t="shared" si="9"/>
        <v>0</v>
      </c>
      <c r="AE111" s="68">
        <f t="shared" si="10"/>
        <v>0</v>
      </c>
      <c r="AF111" s="65">
        <f t="shared" si="11"/>
        <v>0</v>
      </c>
    </row>
    <row r="112" spans="1:32" x14ac:dyDescent="0.25">
      <c r="A112" s="18">
        <v>110</v>
      </c>
      <c r="B112" s="17" t="s">
        <v>137</v>
      </c>
      <c r="C112" s="18">
        <v>2007</v>
      </c>
      <c r="D112" s="18" t="s">
        <v>19</v>
      </c>
      <c r="E112" s="17" t="s">
        <v>20</v>
      </c>
      <c r="F112" s="17" t="s">
        <v>63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73">
        <v>0</v>
      </c>
      <c r="AD112" s="67">
        <f t="shared" si="9"/>
        <v>0</v>
      </c>
      <c r="AE112" s="68">
        <f t="shared" si="10"/>
        <v>0</v>
      </c>
      <c r="AF112" s="65">
        <f t="shared" si="11"/>
        <v>0</v>
      </c>
    </row>
    <row r="113" spans="1:32" x14ac:dyDescent="0.25">
      <c r="A113" s="18">
        <v>111</v>
      </c>
      <c r="B113" s="17" t="s">
        <v>183</v>
      </c>
      <c r="C113" s="18">
        <v>2007</v>
      </c>
      <c r="D113" s="18" t="s">
        <v>19</v>
      </c>
      <c r="E113" s="17" t="s">
        <v>20</v>
      </c>
      <c r="F113" s="17" t="s">
        <v>114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73">
        <v>0</v>
      </c>
      <c r="AD113" s="67">
        <f t="shared" si="9"/>
        <v>0</v>
      </c>
      <c r="AE113" s="68">
        <f t="shared" si="10"/>
        <v>0</v>
      </c>
      <c r="AF113" s="65">
        <f t="shared" si="11"/>
        <v>0</v>
      </c>
    </row>
    <row r="114" spans="1:32" x14ac:dyDescent="0.25">
      <c r="A114" s="18">
        <v>112</v>
      </c>
      <c r="B114" s="17" t="s">
        <v>233</v>
      </c>
      <c r="C114" s="18">
        <v>2008</v>
      </c>
      <c r="D114" s="18" t="s">
        <v>19</v>
      </c>
      <c r="E114" s="17" t="s">
        <v>38</v>
      </c>
      <c r="F114" s="17" t="s">
        <v>213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3">
        <v>0</v>
      </c>
      <c r="AD114" s="67">
        <f t="shared" si="9"/>
        <v>0</v>
      </c>
      <c r="AE114" s="68">
        <f t="shared" si="10"/>
        <v>0</v>
      </c>
      <c r="AF114" s="65">
        <f t="shared" si="11"/>
        <v>0</v>
      </c>
    </row>
    <row r="115" spans="1:32" x14ac:dyDescent="0.25">
      <c r="A115" s="18">
        <v>113</v>
      </c>
      <c r="B115" s="17" t="s">
        <v>239</v>
      </c>
      <c r="C115" s="18">
        <v>2010</v>
      </c>
      <c r="D115" s="18" t="s">
        <v>19</v>
      </c>
      <c r="E115" s="17" t="s">
        <v>38</v>
      </c>
      <c r="F115" s="17" t="s">
        <v>39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3">
        <v>0</v>
      </c>
      <c r="AD115" s="67">
        <f t="shared" si="9"/>
        <v>0</v>
      </c>
      <c r="AE115" s="68">
        <f t="shared" si="10"/>
        <v>0</v>
      </c>
      <c r="AF115" s="65">
        <f t="shared" si="11"/>
        <v>0</v>
      </c>
    </row>
    <row r="116" spans="1:32" x14ac:dyDescent="0.25">
      <c r="A116" s="18">
        <v>114</v>
      </c>
      <c r="B116" s="17" t="s">
        <v>231</v>
      </c>
      <c r="C116" s="18">
        <v>2010</v>
      </c>
      <c r="D116" s="18" t="s">
        <v>19</v>
      </c>
      <c r="E116" s="17" t="s">
        <v>38</v>
      </c>
      <c r="F116" s="17" t="s">
        <v>39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3">
        <v>0</v>
      </c>
      <c r="AD116" s="67">
        <f t="shared" si="9"/>
        <v>0</v>
      </c>
      <c r="AE116" s="68">
        <f t="shared" si="10"/>
        <v>0</v>
      </c>
      <c r="AF116" s="65">
        <f t="shared" si="11"/>
        <v>0</v>
      </c>
    </row>
    <row r="117" spans="1:32" x14ac:dyDescent="0.25">
      <c r="A117" s="18">
        <v>115</v>
      </c>
      <c r="B117" s="17" t="s">
        <v>235</v>
      </c>
      <c r="C117" s="18">
        <v>2009</v>
      </c>
      <c r="D117" s="18" t="s">
        <v>19</v>
      </c>
      <c r="E117" s="17" t="s">
        <v>38</v>
      </c>
      <c r="F117" s="17" t="s">
        <v>213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3">
        <v>0</v>
      </c>
      <c r="AD117" s="67">
        <f t="shared" si="9"/>
        <v>0</v>
      </c>
      <c r="AE117" s="68">
        <f t="shared" si="10"/>
        <v>0</v>
      </c>
      <c r="AF117" s="65">
        <f t="shared" si="11"/>
        <v>0</v>
      </c>
    </row>
    <row r="118" spans="1:32" x14ac:dyDescent="0.25">
      <c r="A118" s="18">
        <v>116</v>
      </c>
      <c r="B118" s="17" t="s">
        <v>181</v>
      </c>
      <c r="C118" s="18">
        <v>2006</v>
      </c>
      <c r="D118" s="18" t="s">
        <v>19</v>
      </c>
      <c r="E118" s="17" t="s">
        <v>20</v>
      </c>
      <c r="F118" s="17" t="s">
        <v>21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73">
        <v>0</v>
      </c>
      <c r="AD118" s="67">
        <f t="shared" si="9"/>
        <v>0</v>
      </c>
      <c r="AE118" s="68">
        <f t="shared" si="10"/>
        <v>0</v>
      </c>
      <c r="AF118" s="65">
        <f t="shared" si="11"/>
        <v>0</v>
      </c>
    </row>
    <row r="119" spans="1:32" x14ac:dyDescent="0.25">
      <c r="A119" s="18">
        <v>117</v>
      </c>
      <c r="B119" s="17" t="s">
        <v>184</v>
      </c>
      <c r="C119" s="18">
        <v>2006</v>
      </c>
      <c r="D119" s="18" t="s">
        <v>19</v>
      </c>
      <c r="E119" s="17" t="s">
        <v>20</v>
      </c>
      <c r="F119" s="17" t="s">
        <v>114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73">
        <v>0</v>
      </c>
      <c r="AD119" s="67">
        <f t="shared" si="9"/>
        <v>0</v>
      </c>
      <c r="AE119" s="68">
        <f t="shared" si="10"/>
        <v>0</v>
      </c>
      <c r="AF119" s="65">
        <f t="shared" si="11"/>
        <v>0</v>
      </c>
    </row>
    <row r="120" spans="1:32" x14ac:dyDescent="0.25">
      <c r="A120" s="18">
        <v>118</v>
      </c>
      <c r="B120" s="17" t="s">
        <v>189</v>
      </c>
      <c r="C120" s="18">
        <v>2006</v>
      </c>
      <c r="D120" s="18" t="s">
        <v>19</v>
      </c>
      <c r="E120" s="17" t="s">
        <v>20</v>
      </c>
      <c r="F120" s="17" t="s">
        <v>21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73">
        <v>0</v>
      </c>
      <c r="AD120" s="67">
        <f t="shared" si="9"/>
        <v>0</v>
      </c>
      <c r="AE120" s="68">
        <f t="shared" si="10"/>
        <v>0</v>
      </c>
      <c r="AF120" s="65">
        <f t="shared" si="11"/>
        <v>0</v>
      </c>
    </row>
    <row r="121" spans="1:32" x14ac:dyDescent="0.25">
      <c r="A121" s="18">
        <v>119</v>
      </c>
      <c r="B121" s="17" t="s">
        <v>28</v>
      </c>
      <c r="C121" s="18">
        <v>1986</v>
      </c>
      <c r="D121" s="18" t="s">
        <v>29</v>
      </c>
      <c r="E121" s="17" t="s">
        <v>20</v>
      </c>
      <c r="F121" s="1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73">
        <v>0</v>
      </c>
      <c r="AD121" s="67">
        <f t="shared" si="9"/>
        <v>0</v>
      </c>
      <c r="AE121" s="68">
        <f t="shared" si="10"/>
        <v>0</v>
      </c>
      <c r="AF121" s="65">
        <f t="shared" si="11"/>
        <v>0</v>
      </c>
    </row>
    <row r="122" spans="1:32" x14ac:dyDescent="0.25">
      <c r="A122" s="18">
        <v>120</v>
      </c>
      <c r="B122" s="17" t="s">
        <v>40</v>
      </c>
      <c r="C122" s="18">
        <v>1976</v>
      </c>
      <c r="D122" s="18" t="s">
        <v>41</v>
      </c>
      <c r="E122" s="17" t="s">
        <v>20</v>
      </c>
      <c r="F122" s="1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73">
        <v>0</v>
      </c>
      <c r="AD122" s="67">
        <f t="shared" si="9"/>
        <v>0</v>
      </c>
      <c r="AE122" s="68">
        <f t="shared" si="10"/>
        <v>0</v>
      </c>
      <c r="AF122" s="65">
        <f t="shared" si="11"/>
        <v>0</v>
      </c>
    </row>
    <row r="123" spans="1:32" x14ac:dyDescent="0.25">
      <c r="A123" s="18">
        <v>121</v>
      </c>
      <c r="B123" s="17" t="s">
        <v>45</v>
      </c>
      <c r="C123" s="18">
        <v>1987</v>
      </c>
      <c r="D123" s="18" t="s">
        <v>29</v>
      </c>
      <c r="E123" s="17" t="s">
        <v>20</v>
      </c>
      <c r="F123" s="1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73">
        <v>0</v>
      </c>
      <c r="AD123" s="67">
        <f t="shared" si="9"/>
        <v>0</v>
      </c>
      <c r="AE123" s="68">
        <f t="shared" si="10"/>
        <v>0</v>
      </c>
      <c r="AF123" s="65">
        <f t="shared" si="11"/>
        <v>0</v>
      </c>
    </row>
    <row r="124" spans="1:32" x14ac:dyDescent="0.25">
      <c r="A124" s="18">
        <v>122</v>
      </c>
      <c r="B124" s="17" t="s">
        <v>52</v>
      </c>
      <c r="C124" s="18">
        <v>1983</v>
      </c>
      <c r="D124" s="18" t="s">
        <v>41</v>
      </c>
      <c r="E124" s="17" t="s">
        <v>20</v>
      </c>
      <c r="F124" s="1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73">
        <v>0</v>
      </c>
      <c r="AD124" s="67">
        <f t="shared" si="9"/>
        <v>0</v>
      </c>
      <c r="AE124" s="68">
        <f t="shared" si="10"/>
        <v>0</v>
      </c>
      <c r="AF124" s="65">
        <f t="shared" si="11"/>
        <v>0</v>
      </c>
    </row>
    <row r="125" spans="1:32" x14ac:dyDescent="0.25">
      <c r="A125" s="18">
        <v>123</v>
      </c>
      <c r="B125" s="17" t="s">
        <v>55</v>
      </c>
      <c r="C125" s="18">
        <v>1997</v>
      </c>
      <c r="D125" s="18" t="s">
        <v>26</v>
      </c>
      <c r="E125" s="17" t="s">
        <v>20</v>
      </c>
      <c r="F125" s="17" t="s">
        <v>36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73">
        <v>0</v>
      </c>
      <c r="AD125" s="67">
        <f t="shared" si="9"/>
        <v>0</v>
      </c>
      <c r="AE125" s="68">
        <f t="shared" si="10"/>
        <v>0</v>
      </c>
      <c r="AF125" s="65">
        <f t="shared" si="11"/>
        <v>0</v>
      </c>
    </row>
    <row r="126" spans="1:32" x14ac:dyDescent="0.25">
      <c r="A126" s="18">
        <v>124</v>
      </c>
      <c r="B126" s="17" t="s">
        <v>134</v>
      </c>
      <c r="C126" s="18">
        <v>2008</v>
      </c>
      <c r="D126" s="18" t="s">
        <v>19</v>
      </c>
      <c r="E126" s="17" t="s">
        <v>20</v>
      </c>
      <c r="F126" s="17" t="s">
        <v>21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73">
        <v>0</v>
      </c>
      <c r="AD126" s="67">
        <f t="shared" si="9"/>
        <v>0</v>
      </c>
      <c r="AE126" s="68">
        <f t="shared" si="10"/>
        <v>0</v>
      </c>
      <c r="AF126" s="65">
        <f t="shared" si="11"/>
        <v>0</v>
      </c>
    </row>
    <row r="127" spans="1:32" x14ac:dyDescent="0.25">
      <c r="A127" s="18">
        <v>125</v>
      </c>
      <c r="B127" s="17" t="s">
        <v>309</v>
      </c>
      <c r="C127" s="18">
        <v>1998</v>
      </c>
      <c r="D127" s="18" t="s">
        <v>48</v>
      </c>
      <c r="E127" s="17" t="s">
        <v>20</v>
      </c>
      <c r="F127" s="17" t="s">
        <v>36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3">
        <v>0</v>
      </c>
      <c r="AD127" s="67">
        <f t="shared" si="9"/>
        <v>0</v>
      </c>
      <c r="AE127" s="68">
        <f t="shared" si="10"/>
        <v>0</v>
      </c>
      <c r="AF127" s="65">
        <f t="shared" si="11"/>
        <v>0</v>
      </c>
    </row>
    <row r="128" spans="1:32" x14ac:dyDescent="0.25">
      <c r="A128" s="18">
        <v>126</v>
      </c>
      <c r="B128" s="17" t="s">
        <v>344</v>
      </c>
      <c r="C128" s="18">
        <v>2005</v>
      </c>
      <c r="D128" s="18" t="s">
        <v>19</v>
      </c>
      <c r="E128" s="17" t="s">
        <v>20</v>
      </c>
      <c r="F128" s="17" t="s">
        <v>63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3">
        <v>0</v>
      </c>
      <c r="AD128" s="67">
        <f t="shared" si="9"/>
        <v>0</v>
      </c>
      <c r="AE128" s="68">
        <f t="shared" si="10"/>
        <v>0</v>
      </c>
      <c r="AF128" s="65">
        <f t="shared" si="11"/>
        <v>0</v>
      </c>
    </row>
    <row r="129" spans="1:32" x14ac:dyDescent="0.25">
      <c r="A129" s="18">
        <v>127</v>
      </c>
      <c r="B129" s="17" t="s">
        <v>381</v>
      </c>
      <c r="C129" s="18">
        <v>1971</v>
      </c>
      <c r="D129" s="17"/>
      <c r="E129" s="17" t="s">
        <v>382</v>
      </c>
      <c r="F129" s="17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3">
        <v>0</v>
      </c>
      <c r="AD129" s="67">
        <f t="shared" si="9"/>
        <v>0</v>
      </c>
      <c r="AE129" s="68">
        <f t="shared" si="10"/>
        <v>0</v>
      </c>
      <c r="AF129" s="65">
        <f t="shared" si="11"/>
        <v>0</v>
      </c>
    </row>
  </sheetData>
  <autoFilter ref="A2:AF129" xr:uid="{99D2942D-B486-48B2-A552-71DD1BA6A80F}">
    <sortState ref="A3:AF129">
      <sortCondition descending="1" ref="AE1"/>
    </sortState>
  </autoFilter>
  <sortState ref="A3:AF130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29" formulaRange="1"/>
    <ignoredError sqref="D3:D12 D41:D42 D21:D39 D55:D59 D61:D81 D83:D110 D112:D127 D14:D19 D44:D5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283EC-EEB5-4EAC-AAA0-947B2ACB739E}">
  <dimension ref="A1:AF129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85546875" customWidth="1"/>
  </cols>
  <sheetData>
    <row r="1" spans="1:32" x14ac:dyDescent="0.25"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</row>
    <row r="2" spans="1:32" ht="169.5" x14ac:dyDescent="0.25">
      <c r="A2" s="3" t="s">
        <v>11</v>
      </c>
      <c r="B2" s="3" t="s">
        <v>14</v>
      </c>
      <c r="C2" s="70" t="s">
        <v>12</v>
      </c>
      <c r="D2" s="3" t="s">
        <v>15</v>
      </c>
      <c r="E2" s="3" t="s">
        <v>16</v>
      </c>
      <c r="F2" s="3" t="s">
        <v>13</v>
      </c>
      <c r="G2" s="71" t="s">
        <v>3</v>
      </c>
      <c r="H2" s="71" t="s">
        <v>4</v>
      </c>
      <c r="I2" s="71" t="s">
        <v>199</v>
      </c>
      <c r="J2" s="71" t="s">
        <v>200</v>
      </c>
      <c r="K2" s="71" t="s">
        <v>196</v>
      </c>
      <c r="L2" s="71" t="s">
        <v>197</v>
      </c>
      <c r="M2" s="71" t="s">
        <v>5</v>
      </c>
      <c r="N2" s="71" t="s">
        <v>6</v>
      </c>
      <c r="O2" s="71" t="s">
        <v>7</v>
      </c>
      <c r="P2" s="71" t="s">
        <v>190</v>
      </c>
      <c r="Q2" s="71" t="s">
        <v>191</v>
      </c>
      <c r="R2" s="71" t="s">
        <v>201</v>
      </c>
      <c r="S2" s="71" t="s">
        <v>202</v>
      </c>
      <c r="T2" s="71" t="s">
        <v>125</v>
      </c>
      <c r="U2" s="71" t="s">
        <v>203</v>
      </c>
      <c r="V2" s="71" t="s">
        <v>204</v>
      </c>
      <c r="W2" s="71" t="s">
        <v>205</v>
      </c>
      <c r="X2" s="71" t="s">
        <v>206</v>
      </c>
      <c r="Y2" s="71" t="s">
        <v>207</v>
      </c>
      <c r="Z2" s="71" t="s">
        <v>192</v>
      </c>
      <c r="AA2" s="71" t="s">
        <v>198</v>
      </c>
      <c r="AB2" s="71" t="s">
        <v>195</v>
      </c>
      <c r="AC2" s="72" t="s">
        <v>378</v>
      </c>
      <c r="AD2" s="72" t="s">
        <v>379</v>
      </c>
      <c r="AE2" s="72" t="s">
        <v>17</v>
      </c>
      <c r="AF2" s="69" t="s">
        <v>310</v>
      </c>
    </row>
    <row r="3" spans="1:32" x14ac:dyDescent="0.25">
      <c r="A3" s="18">
        <v>1</v>
      </c>
      <c r="B3" s="17" t="s">
        <v>37</v>
      </c>
      <c r="C3" s="18">
        <v>2003</v>
      </c>
      <c r="D3" s="18">
        <v>1</v>
      </c>
      <c r="E3" s="17" t="s">
        <v>38</v>
      </c>
      <c r="F3" s="17" t="s">
        <v>39</v>
      </c>
      <c r="G3" s="3">
        <v>180</v>
      </c>
      <c r="H3" s="3"/>
      <c r="I3" s="3"/>
      <c r="J3" s="3"/>
      <c r="K3" s="3"/>
      <c r="L3" s="3"/>
      <c r="M3" s="3"/>
      <c r="N3" s="3">
        <v>140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3">
        <v>550</v>
      </c>
      <c r="AD3" s="67">
        <f t="shared" ref="AD3:AD34" si="0">IF(COUNT(G3:AB3)&gt;2,LARGE(G3:AB3,1)+LARGE(G3:AB3,2),SUM(G3:AB3))</f>
        <v>320</v>
      </c>
      <c r="AE3" s="68">
        <f t="shared" ref="AE3:AE34" si="1">IF(AD3&gt;AC3,AD3,AC3)</f>
        <v>550</v>
      </c>
      <c r="AF3" s="65">
        <f t="shared" ref="AF3:AF34" si="2">COUNT(G3:AB3)</f>
        <v>2</v>
      </c>
    </row>
    <row r="4" spans="1:32" x14ac:dyDescent="0.25">
      <c r="A4" s="18">
        <v>2</v>
      </c>
      <c r="B4" s="17" t="s">
        <v>60</v>
      </c>
      <c r="C4" s="18">
        <v>2003</v>
      </c>
      <c r="D4" s="18">
        <v>1</v>
      </c>
      <c r="E4" s="17" t="s">
        <v>38</v>
      </c>
      <c r="F4" s="17" t="s">
        <v>39</v>
      </c>
      <c r="G4" s="3">
        <v>180</v>
      </c>
      <c r="H4" s="3"/>
      <c r="I4" s="3"/>
      <c r="J4" s="3"/>
      <c r="K4" s="3"/>
      <c r="L4" s="3"/>
      <c r="M4" s="3"/>
      <c r="N4" s="3">
        <v>84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3">
        <v>550</v>
      </c>
      <c r="AD4" s="67">
        <f t="shared" si="0"/>
        <v>264</v>
      </c>
      <c r="AE4" s="68">
        <f t="shared" si="1"/>
        <v>550</v>
      </c>
      <c r="AF4" s="65">
        <f t="shared" si="2"/>
        <v>2</v>
      </c>
    </row>
    <row r="5" spans="1:32" x14ac:dyDescent="0.25">
      <c r="A5" s="18">
        <v>3</v>
      </c>
      <c r="B5" s="17" t="s">
        <v>49</v>
      </c>
      <c r="C5" s="18">
        <v>1998</v>
      </c>
      <c r="D5" s="18" t="s">
        <v>29</v>
      </c>
      <c r="E5" s="17" t="s">
        <v>20</v>
      </c>
      <c r="F5" s="17" t="s">
        <v>36</v>
      </c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3">
        <v>500</v>
      </c>
      <c r="AD5" s="67">
        <f t="shared" si="0"/>
        <v>150</v>
      </c>
      <c r="AE5" s="68">
        <f t="shared" si="1"/>
        <v>500</v>
      </c>
      <c r="AF5" s="65">
        <f t="shared" si="2"/>
        <v>1</v>
      </c>
    </row>
    <row r="6" spans="1:32" x14ac:dyDescent="0.25">
      <c r="A6" s="18">
        <v>4</v>
      </c>
      <c r="B6" s="17" t="s">
        <v>57</v>
      </c>
      <c r="C6" s="18">
        <v>1995</v>
      </c>
      <c r="D6" s="18" t="s">
        <v>29</v>
      </c>
      <c r="E6" s="17" t="s">
        <v>20</v>
      </c>
      <c r="F6" s="17" t="s">
        <v>36</v>
      </c>
      <c r="G6" s="3">
        <v>150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3">
        <v>500</v>
      </c>
      <c r="AD6" s="67">
        <f t="shared" si="0"/>
        <v>150</v>
      </c>
      <c r="AE6" s="68">
        <f t="shared" si="1"/>
        <v>500</v>
      </c>
      <c r="AF6" s="65">
        <f t="shared" si="2"/>
        <v>1</v>
      </c>
    </row>
    <row r="7" spans="1:32" x14ac:dyDescent="0.25">
      <c r="A7" s="18">
        <v>5</v>
      </c>
      <c r="B7" s="17" t="s">
        <v>167</v>
      </c>
      <c r="C7" s="18">
        <v>2005</v>
      </c>
      <c r="D7" s="18">
        <v>1</v>
      </c>
      <c r="E7" s="17" t="s">
        <v>38</v>
      </c>
      <c r="F7" s="17" t="s">
        <v>39</v>
      </c>
      <c r="G7" s="3">
        <v>120</v>
      </c>
      <c r="H7" s="3"/>
      <c r="I7" s="3"/>
      <c r="J7" s="3"/>
      <c r="K7" s="3"/>
      <c r="L7" s="3"/>
      <c r="M7" s="3"/>
      <c r="N7" s="3">
        <v>112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3">
        <v>440</v>
      </c>
      <c r="AD7" s="67">
        <f t="shared" si="0"/>
        <v>232</v>
      </c>
      <c r="AE7" s="68">
        <f t="shared" si="1"/>
        <v>440</v>
      </c>
      <c r="AF7" s="65">
        <f t="shared" si="2"/>
        <v>2</v>
      </c>
    </row>
    <row r="8" spans="1:32" x14ac:dyDescent="0.25">
      <c r="A8" s="18">
        <v>6</v>
      </c>
      <c r="B8" s="17" t="s">
        <v>168</v>
      </c>
      <c r="C8" s="18">
        <v>2004</v>
      </c>
      <c r="D8" s="18">
        <v>1</v>
      </c>
      <c r="E8" s="17" t="s">
        <v>38</v>
      </c>
      <c r="F8" s="17" t="s">
        <v>39</v>
      </c>
      <c r="G8" s="3">
        <v>120</v>
      </c>
      <c r="H8" s="3"/>
      <c r="I8" s="3"/>
      <c r="J8" s="3"/>
      <c r="K8" s="3"/>
      <c r="L8" s="3"/>
      <c r="M8" s="3"/>
      <c r="N8" s="3">
        <v>112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3">
        <v>440</v>
      </c>
      <c r="AD8" s="67">
        <f t="shared" si="0"/>
        <v>232</v>
      </c>
      <c r="AE8" s="68">
        <f t="shared" si="1"/>
        <v>440</v>
      </c>
      <c r="AF8" s="65">
        <f t="shared" si="2"/>
        <v>2</v>
      </c>
    </row>
    <row r="9" spans="1:32" x14ac:dyDescent="0.25">
      <c r="A9" s="18">
        <v>7</v>
      </c>
      <c r="B9" s="17" t="s">
        <v>307</v>
      </c>
      <c r="C9" s="18">
        <v>1983</v>
      </c>
      <c r="D9" s="18" t="s">
        <v>41</v>
      </c>
      <c r="E9" s="17" t="s">
        <v>20</v>
      </c>
      <c r="F9" s="17" t="s">
        <v>308</v>
      </c>
      <c r="G9" s="18">
        <v>300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3">
        <v>415</v>
      </c>
      <c r="AD9" s="67">
        <f t="shared" si="0"/>
        <v>300</v>
      </c>
      <c r="AE9" s="68">
        <f t="shared" si="1"/>
        <v>415</v>
      </c>
      <c r="AF9" s="65">
        <f t="shared" si="2"/>
        <v>1</v>
      </c>
    </row>
    <row r="10" spans="1:32" x14ac:dyDescent="0.25">
      <c r="A10" s="18">
        <v>8</v>
      </c>
      <c r="B10" s="17" t="s">
        <v>34</v>
      </c>
      <c r="C10" s="18">
        <v>2003</v>
      </c>
      <c r="D10" s="18" t="s">
        <v>23</v>
      </c>
      <c r="E10" s="17" t="s">
        <v>20</v>
      </c>
      <c r="F10" s="17" t="s">
        <v>27</v>
      </c>
      <c r="G10" s="3">
        <v>240</v>
      </c>
      <c r="H10" s="3"/>
      <c r="I10" s="3"/>
      <c r="J10" s="3"/>
      <c r="K10" s="3"/>
      <c r="L10" s="3"/>
      <c r="M10" s="3"/>
      <c r="N10" s="3">
        <v>140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3">
        <v>360</v>
      </c>
      <c r="AD10" s="67">
        <f t="shared" si="0"/>
        <v>380</v>
      </c>
      <c r="AE10" s="68">
        <f t="shared" si="1"/>
        <v>380</v>
      </c>
      <c r="AF10" s="65">
        <f t="shared" si="2"/>
        <v>2</v>
      </c>
    </row>
    <row r="11" spans="1:32" x14ac:dyDescent="0.25">
      <c r="A11" s="18">
        <v>9</v>
      </c>
      <c r="B11" s="17" t="s">
        <v>58</v>
      </c>
      <c r="C11" s="18">
        <v>1997</v>
      </c>
      <c r="D11" s="18" t="s">
        <v>41</v>
      </c>
      <c r="E11" s="17" t="s">
        <v>20</v>
      </c>
      <c r="F11" s="17" t="s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3">
        <v>378</v>
      </c>
      <c r="AD11" s="67">
        <f t="shared" si="0"/>
        <v>0</v>
      </c>
      <c r="AE11" s="68">
        <f t="shared" si="1"/>
        <v>378</v>
      </c>
      <c r="AF11" s="65">
        <f t="shared" si="2"/>
        <v>0</v>
      </c>
    </row>
    <row r="12" spans="1:32" x14ac:dyDescent="0.25">
      <c r="A12" s="18">
        <v>10</v>
      </c>
      <c r="B12" s="17" t="s">
        <v>144</v>
      </c>
      <c r="C12" s="18">
        <v>2004</v>
      </c>
      <c r="D12" s="18" t="s">
        <v>23</v>
      </c>
      <c r="E12" s="17" t="s">
        <v>20</v>
      </c>
      <c r="F12" s="17" t="s">
        <v>114</v>
      </c>
      <c r="G12" s="3">
        <v>240</v>
      </c>
      <c r="H12" s="3"/>
      <c r="I12" s="3"/>
      <c r="J12" s="3"/>
      <c r="K12" s="3"/>
      <c r="L12" s="3"/>
      <c r="M12" s="3"/>
      <c r="N12" s="3">
        <v>77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3">
        <v>330</v>
      </c>
      <c r="AD12" s="67">
        <f t="shared" si="0"/>
        <v>317</v>
      </c>
      <c r="AE12" s="68">
        <f t="shared" si="1"/>
        <v>330</v>
      </c>
      <c r="AF12" s="65">
        <f t="shared" si="2"/>
        <v>2</v>
      </c>
    </row>
    <row r="13" spans="1:32" x14ac:dyDescent="0.25">
      <c r="A13" s="18">
        <v>11</v>
      </c>
      <c r="B13" s="17" t="s">
        <v>59</v>
      </c>
      <c r="C13" s="18">
        <v>1987</v>
      </c>
      <c r="D13" s="18" t="s">
        <v>23</v>
      </c>
      <c r="E13" s="17" t="s">
        <v>20</v>
      </c>
      <c r="F13" s="17"/>
      <c r="G13" s="3">
        <v>300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3">
        <v>150</v>
      </c>
      <c r="AD13" s="67">
        <f t="shared" si="0"/>
        <v>300</v>
      </c>
      <c r="AE13" s="68">
        <f t="shared" si="1"/>
        <v>300</v>
      </c>
      <c r="AF13" s="65">
        <f t="shared" si="2"/>
        <v>1</v>
      </c>
    </row>
    <row r="14" spans="1:32" x14ac:dyDescent="0.25">
      <c r="A14" s="18">
        <v>12</v>
      </c>
      <c r="B14" s="17" t="s">
        <v>25</v>
      </c>
      <c r="C14" s="18">
        <v>2003</v>
      </c>
      <c r="D14" s="18">
        <v>1</v>
      </c>
      <c r="E14" s="17" t="s">
        <v>20</v>
      </c>
      <c r="F14" s="17" t="s">
        <v>27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3">
        <v>292</v>
      </c>
      <c r="AD14" s="67">
        <f t="shared" si="0"/>
        <v>0</v>
      </c>
      <c r="AE14" s="68">
        <f t="shared" si="1"/>
        <v>292</v>
      </c>
      <c r="AF14" s="65">
        <f t="shared" si="2"/>
        <v>0</v>
      </c>
    </row>
    <row r="15" spans="1:32" x14ac:dyDescent="0.25">
      <c r="A15" s="18">
        <v>13</v>
      </c>
      <c r="B15" s="17" t="s">
        <v>35</v>
      </c>
      <c r="C15" s="18">
        <v>1993</v>
      </c>
      <c r="D15" s="18" t="s">
        <v>29</v>
      </c>
      <c r="E15" s="17" t="s">
        <v>20</v>
      </c>
      <c r="F15" s="17" t="s">
        <v>36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73">
        <v>288</v>
      </c>
      <c r="AD15" s="67">
        <f t="shared" si="0"/>
        <v>0</v>
      </c>
      <c r="AE15" s="68">
        <f t="shared" si="1"/>
        <v>288</v>
      </c>
      <c r="AF15" s="65">
        <f t="shared" si="2"/>
        <v>0</v>
      </c>
    </row>
    <row r="16" spans="1:32" x14ac:dyDescent="0.25">
      <c r="A16" s="18">
        <v>14</v>
      </c>
      <c r="B16" s="17" t="s">
        <v>53</v>
      </c>
      <c r="C16" s="18">
        <v>2003</v>
      </c>
      <c r="D16" s="18">
        <v>3</v>
      </c>
      <c r="E16" s="17" t="s">
        <v>20</v>
      </c>
      <c r="F16" s="17" t="s">
        <v>21</v>
      </c>
      <c r="G16" s="3">
        <v>165</v>
      </c>
      <c r="H16" s="3"/>
      <c r="I16" s="3"/>
      <c r="J16" s="3"/>
      <c r="K16" s="3"/>
      <c r="L16" s="3"/>
      <c r="M16" s="3"/>
      <c r="N16" s="3">
        <v>77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3">
        <v>254</v>
      </c>
      <c r="AD16" s="67">
        <f t="shared" si="0"/>
        <v>242</v>
      </c>
      <c r="AE16" s="68">
        <f t="shared" si="1"/>
        <v>254</v>
      </c>
      <c r="AF16" s="65">
        <f t="shared" si="2"/>
        <v>2</v>
      </c>
    </row>
    <row r="17" spans="1:32" x14ac:dyDescent="0.25">
      <c r="A17" s="18">
        <v>15</v>
      </c>
      <c r="B17" s="17" t="s">
        <v>32</v>
      </c>
      <c r="C17" s="18">
        <v>2002</v>
      </c>
      <c r="D17" s="18">
        <v>3</v>
      </c>
      <c r="E17" s="17" t="s">
        <v>20</v>
      </c>
      <c r="F17" s="17" t="s">
        <v>21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73">
        <v>254</v>
      </c>
      <c r="AD17" s="67">
        <f t="shared" si="0"/>
        <v>0</v>
      </c>
      <c r="AE17" s="68">
        <f t="shared" si="1"/>
        <v>254</v>
      </c>
      <c r="AF17" s="65">
        <f t="shared" si="2"/>
        <v>0</v>
      </c>
    </row>
    <row r="18" spans="1:32" x14ac:dyDescent="0.25">
      <c r="A18" s="18">
        <v>16</v>
      </c>
      <c r="B18" s="17" t="s">
        <v>52</v>
      </c>
      <c r="C18" s="18">
        <v>1983</v>
      </c>
      <c r="D18" s="18" t="s">
        <v>41</v>
      </c>
      <c r="E18" s="17" t="s">
        <v>20</v>
      </c>
      <c r="F18" s="1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3">
        <v>250</v>
      </c>
      <c r="AD18" s="67">
        <f t="shared" si="0"/>
        <v>0</v>
      </c>
      <c r="AE18" s="68">
        <f t="shared" si="1"/>
        <v>250</v>
      </c>
      <c r="AF18" s="65">
        <f t="shared" si="2"/>
        <v>0</v>
      </c>
    </row>
    <row r="19" spans="1:32" x14ac:dyDescent="0.25">
      <c r="A19" s="18">
        <v>17</v>
      </c>
      <c r="B19" s="17" t="s">
        <v>166</v>
      </c>
      <c r="C19" s="18">
        <v>2002</v>
      </c>
      <c r="D19" s="18">
        <v>1</v>
      </c>
      <c r="E19" s="17" t="s">
        <v>20</v>
      </c>
      <c r="F19" s="17" t="s">
        <v>43</v>
      </c>
      <c r="G19" s="3">
        <v>135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3">
        <v>242</v>
      </c>
      <c r="AD19" s="67">
        <f t="shared" si="0"/>
        <v>135</v>
      </c>
      <c r="AE19" s="68">
        <f t="shared" si="1"/>
        <v>242</v>
      </c>
      <c r="AF19" s="65">
        <f t="shared" si="2"/>
        <v>1</v>
      </c>
    </row>
    <row r="20" spans="1:32" x14ac:dyDescent="0.25">
      <c r="A20" s="18">
        <v>18</v>
      </c>
      <c r="B20" s="17" t="s">
        <v>44</v>
      </c>
      <c r="C20" s="18">
        <v>1995</v>
      </c>
      <c r="D20" s="18" t="s">
        <v>23</v>
      </c>
      <c r="E20" s="17" t="s">
        <v>20</v>
      </c>
      <c r="F20" s="17" t="s">
        <v>39</v>
      </c>
      <c r="G20" s="3">
        <v>165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3">
        <v>240</v>
      </c>
      <c r="AD20" s="67">
        <f t="shared" si="0"/>
        <v>165</v>
      </c>
      <c r="AE20" s="68">
        <f t="shared" si="1"/>
        <v>240</v>
      </c>
      <c r="AF20" s="65">
        <f t="shared" si="2"/>
        <v>1</v>
      </c>
    </row>
    <row r="21" spans="1:32" x14ac:dyDescent="0.25">
      <c r="A21" s="18">
        <v>19</v>
      </c>
      <c r="B21" s="17" t="s">
        <v>133</v>
      </c>
      <c r="C21" s="18">
        <v>2007</v>
      </c>
      <c r="D21" s="18">
        <v>2</v>
      </c>
      <c r="E21" s="17" t="s">
        <v>20</v>
      </c>
      <c r="F21" s="17" t="s">
        <v>114</v>
      </c>
      <c r="G21" s="3">
        <v>120</v>
      </c>
      <c r="H21" s="3"/>
      <c r="I21" s="3"/>
      <c r="J21" s="3"/>
      <c r="K21" s="3"/>
      <c r="L21" s="3"/>
      <c r="M21" s="3"/>
      <c r="N21" s="3"/>
      <c r="O21" s="3"/>
      <c r="P21" s="3">
        <v>90</v>
      </c>
      <c r="Q21" s="3"/>
      <c r="R21" s="3"/>
      <c r="S21" s="3"/>
      <c r="T21" s="3">
        <v>100</v>
      </c>
      <c r="U21" s="3"/>
      <c r="V21" s="3"/>
      <c r="W21" s="3"/>
      <c r="X21" s="3"/>
      <c r="Y21" s="3"/>
      <c r="Z21" s="3"/>
      <c r="AA21" s="3"/>
      <c r="AB21" s="3"/>
      <c r="AC21" s="73">
        <v>200</v>
      </c>
      <c r="AD21" s="67">
        <f t="shared" si="0"/>
        <v>220</v>
      </c>
      <c r="AE21" s="68">
        <f t="shared" si="1"/>
        <v>220</v>
      </c>
      <c r="AF21" s="65">
        <f t="shared" si="2"/>
        <v>3</v>
      </c>
    </row>
    <row r="22" spans="1:32" x14ac:dyDescent="0.25">
      <c r="A22" s="18">
        <v>20</v>
      </c>
      <c r="B22" s="17" t="s">
        <v>135</v>
      </c>
      <c r="C22" s="18">
        <v>2006</v>
      </c>
      <c r="D22" s="18">
        <v>3</v>
      </c>
      <c r="E22" s="17" t="s">
        <v>20</v>
      </c>
      <c r="F22" s="17" t="s">
        <v>148</v>
      </c>
      <c r="G22" s="3">
        <v>120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100</v>
      </c>
      <c r="U22" s="3"/>
      <c r="V22" s="3"/>
      <c r="W22" s="3"/>
      <c r="X22" s="3"/>
      <c r="Y22" s="3"/>
      <c r="Z22" s="3"/>
      <c r="AA22" s="3"/>
      <c r="AB22" s="3"/>
      <c r="AC22" s="73">
        <v>200</v>
      </c>
      <c r="AD22" s="67">
        <f t="shared" si="0"/>
        <v>220</v>
      </c>
      <c r="AE22" s="68">
        <f t="shared" si="1"/>
        <v>220</v>
      </c>
      <c r="AF22" s="65">
        <f t="shared" si="2"/>
        <v>2</v>
      </c>
    </row>
    <row r="23" spans="1:32" x14ac:dyDescent="0.25">
      <c r="A23" s="18">
        <v>21</v>
      </c>
      <c r="B23" s="17" t="s">
        <v>42</v>
      </c>
      <c r="C23" s="18">
        <v>1994</v>
      </c>
      <c r="D23" s="18" t="s">
        <v>26</v>
      </c>
      <c r="E23" s="17" t="s">
        <v>20</v>
      </c>
      <c r="F23" s="17" t="s">
        <v>43</v>
      </c>
      <c r="G23" s="3">
        <v>87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3">
        <v>187</v>
      </c>
      <c r="AD23" s="67">
        <f t="shared" si="0"/>
        <v>87</v>
      </c>
      <c r="AE23" s="68">
        <f t="shared" si="1"/>
        <v>187</v>
      </c>
      <c r="AF23" s="65">
        <f t="shared" si="2"/>
        <v>1</v>
      </c>
    </row>
    <row r="24" spans="1:32" x14ac:dyDescent="0.25">
      <c r="A24" s="18">
        <v>22</v>
      </c>
      <c r="B24" s="17" t="s">
        <v>22</v>
      </c>
      <c r="C24" s="18">
        <v>1994</v>
      </c>
      <c r="D24" s="18" t="s">
        <v>23</v>
      </c>
      <c r="E24" s="17" t="s">
        <v>20</v>
      </c>
      <c r="F24" s="17" t="s">
        <v>24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3">
        <v>165</v>
      </c>
      <c r="AD24" s="67">
        <f t="shared" si="0"/>
        <v>0</v>
      </c>
      <c r="AE24" s="68">
        <f t="shared" si="1"/>
        <v>165</v>
      </c>
      <c r="AF24" s="65">
        <f t="shared" si="2"/>
        <v>0</v>
      </c>
    </row>
    <row r="25" spans="1:32" x14ac:dyDescent="0.25">
      <c r="A25" s="18">
        <v>23</v>
      </c>
      <c r="B25" s="17" t="s">
        <v>45</v>
      </c>
      <c r="C25" s="18">
        <v>1987</v>
      </c>
      <c r="D25" s="18" t="s">
        <v>29</v>
      </c>
      <c r="E25" s="17" t="s">
        <v>20</v>
      </c>
      <c r="F25" s="1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3">
        <v>165</v>
      </c>
      <c r="AD25" s="67">
        <f t="shared" si="0"/>
        <v>0</v>
      </c>
      <c r="AE25" s="68">
        <f t="shared" si="1"/>
        <v>165</v>
      </c>
      <c r="AF25" s="65">
        <f t="shared" si="2"/>
        <v>0</v>
      </c>
    </row>
    <row r="26" spans="1:32" x14ac:dyDescent="0.25">
      <c r="A26" s="18">
        <v>24</v>
      </c>
      <c r="B26" s="17" t="s">
        <v>47</v>
      </c>
      <c r="C26" s="18">
        <v>1996</v>
      </c>
      <c r="D26" s="18" t="s">
        <v>48</v>
      </c>
      <c r="E26" s="17" t="s">
        <v>20</v>
      </c>
      <c r="F26" s="17" t="s">
        <v>36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3">
        <v>157</v>
      </c>
      <c r="AD26" s="67">
        <f t="shared" si="0"/>
        <v>0</v>
      </c>
      <c r="AE26" s="68">
        <f t="shared" si="1"/>
        <v>157</v>
      </c>
      <c r="AF26" s="65">
        <f t="shared" si="2"/>
        <v>0</v>
      </c>
    </row>
    <row r="27" spans="1:32" x14ac:dyDescent="0.25">
      <c r="A27" s="18">
        <v>25</v>
      </c>
      <c r="B27" s="17" t="s">
        <v>51</v>
      </c>
      <c r="C27" s="18">
        <v>1998</v>
      </c>
      <c r="D27" s="18" t="s">
        <v>26</v>
      </c>
      <c r="E27" s="17" t="s">
        <v>20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3">
        <v>157</v>
      </c>
      <c r="AD27" s="67">
        <f t="shared" si="0"/>
        <v>0</v>
      </c>
      <c r="AE27" s="68">
        <f t="shared" si="1"/>
        <v>157</v>
      </c>
      <c r="AF27" s="65">
        <f t="shared" si="2"/>
        <v>0</v>
      </c>
    </row>
    <row r="28" spans="1:32" x14ac:dyDescent="0.25">
      <c r="A28" s="18">
        <v>26</v>
      </c>
      <c r="B28" s="17" t="s">
        <v>28</v>
      </c>
      <c r="C28" s="18">
        <v>1986</v>
      </c>
      <c r="D28" s="18" t="s">
        <v>29</v>
      </c>
      <c r="E28" s="17" t="s">
        <v>20</v>
      </c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3">
        <v>150</v>
      </c>
      <c r="AD28" s="67">
        <f t="shared" si="0"/>
        <v>0</v>
      </c>
      <c r="AE28" s="68">
        <f t="shared" si="1"/>
        <v>150</v>
      </c>
      <c r="AF28" s="65">
        <f t="shared" si="2"/>
        <v>0</v>
      </c>
    </row>
    <row r="29" spans="1:32" x14ac:dyDescent="0.25">
      <c r="A29" s="18">
        <v>27</v>
      </c>
      <c r="B29" s="17" t="s">
        <v>55</v>
      </c>
      <c r="C29" s="18">
        <v>1997</v>
      </c>
      <c r="D29" s="18" t="s">
        <v>26</v>
      </c>
      <c r="E29" s="17" t="s">
        <v>20</v>
      </c>
      <c r="F29" s="17" t="s">
        <v>36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3">
        <v>150</v>
      </c>
      <c r="AD29" s="67">
        <f t="shared" si="0"/>
        <v>0</v>
      </c>
      <c r="AE29" s="68">
        <f t="shared" si="1"/>
        <v>150</v>
      </c>
      <c r="AF29" s="65">
        <f t="shared" si="2"/>
        <v>0</v>
      </c>
    </row>
    <row r="30" spans="1:32" x14ac:dyDescent="0.25">
      <c r="A30" s="18">
        <v>28</v>
      </c>
      <c r="B30" s="17" t="s">
        <v>348</v>
      </c>
      <c r="C30" s="18">
        <v>2000</v>
      </c>
      <c r="D30" s="18">
        <v>2</v>
      </c>
      <c r="E30" s="17" t="s">
        <v>38</v>
      </c>
      <c r="F30" s="17" t="s">
        <v>39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73">
        <v>150</v>
      </c>
      <c r="AD30" s="67">
        <f t="shared" si="0"/>
        <v>0</v>
      </c>
      <c r="AE30" s="68">
        <f t="shared" si="1"/>
        <v>150</v>
      </c>
      <c r="AF30" s="65">
        <f t="shared" si="2"/>
        <v>0</v>
      </c>
    </row>
    <row r="31" spans="1:32" x14ac:dyDescent="0.25">
      <c r="A31" s="18">
        <v>29</v>
      </c>
      <c r="B31" s="17" t="s">
        <v>180</v>
      </c>
      <c r="C31" s="18">
        <v>2007</v>
      </c>
      <c r="D31" s="18" t="s">
        <v>31</v>
      </c>
      <c r="E31" s="17" t="s">
        <v>20</v>
      </c>
      <c r="F31" s="17" t="s">
        <v>21</v>
      </c>
      <c r="G31" s="3"/>
      <c r="H31" s="3"/>
      <c r="I31" s="3"/>
      <c r="J31" s="3"/>
      <c r="K31" s="3"/>
      <c r="L31" s="3"/>
      <c r="M31" s="3"/>
      <c r="N31" s="3"/>
      <c r="O31" s="3"/>
      <c r="P31" s="3">
        <v>90</v>
      </c>
      <c r="Q31" s="3"/>
      <c r="R31" s="3"/>
      <c r="S31" s="3"/>
      <c r="T31" s="3">
        <v>60</v>
      </c>
      <c r="U31" s="3"/>
      <c r="V31" s="3"/>
      <c r="W31" s="3"/>
      <c r="X31" s="3"/>
      <c r="Y31" s="3"/>
      <c r="Z31" s="3"/>
      <c r="AA31" s="3"/>
      <c r="AB31" s="3"/>
      <c r="AC31" s="73">
        <v>118</v>
      </c>
      <c r="AD31" s="67">
        <f t="shared" si="0"/>
        <v>150</v>
      </c>
      <c r="AE31" s="68">
        <f t="shared" si="1"/>
        <v>150</v>
      </c>
      <c r="AF31" s="65">
        <f t="shared" si="2"/>
        <v>2</v>
      </c>
    </row>
    <row r="32" spans="1:32" x14ac:dyDescent="0.25">
      <c r="A32" s="18">
        <v>30</v>
      </c>
      <c r="B32" s="17" t="s">
        <v>140</v>
      </c>
      <c r="C32" s="18">
        <v>2005</v>
      </c>
      <c r="D32" s="18" t="s">
        <v>31</v>
      </c>
      <c r="E32" s="17" t="s">
        <v>20</v>
      </c>
      <c r="F32" s="17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80</v>
      </c>
      <c r="U32" s="3"/>
      <c r="V32" s="3"/>
      <c r="W32" s="3"/>
      <c r="X32" s="3"/>
      <c r="Y32" s="3"/>
      <c r="Z32" s="3"/>
      <c r="AA32" s="3"/>
      <c r="AB32" s="3"/>
      <c r="AC32" s="73">
        <v>144</v>
      </c>
      <c r="AD32" s="67">
        <f t="shared" si="0"/>
        <v>80</v>
      </c>
      <c r="AE32" s="68">
        <f t="shared" si="1"/>
        <v>144</v>
      </c>
      <c r="AF32" s="65">
        <f t="shared" si="2"/>
        <v>1</v>
      </c>
    </row>
    <row r="33" spans="1:32" x14ac:dyDescent="0.25">
      <c r="A33" s="18">
        <v>31</v>
      </c>
      <c r="B33" s="17" t="s">
        <v>179</v>
      </c>
      <c r="C33" s="18">
        <v>2006</v>
      </c>
      <c r="D33" s="18" t="s">
        <v>31</v>
      </c>
      <c r="E33" s="17" t="s">
        <v>20</v>
      </c>
      <c r="F33" s="17" t="s">
        <v>21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v>60</v>
      </c>
      <c r="U33" s="3"/>
      <c r="V33" s="3"/>
      <c r="W33" s="3"/>
      <c r="X33" s="3"/>
      <c r="Y33" s="3"/>
      <c r="Z33" s="3"/>
      <c r="AA33" s="3"/>
      <c r="AB33" s="3"/>
      <c r="AC33" s="73">
        <v>136</v>
      </c>
      <c r="AD33" s="67">
        <f t="shared" si="0"/>
        <v>60</v>
      </c>
      <c r="AE33" s="68">
        <f t="shared" si="1"/>
        <v>136</v>
      </c>
      <c r="AF33" s="65">
        <f t="shared" si="2"/>
        <v>1</v>
      </c>
    </row>
    <row r="34" spans="1:32" x14ac:dyDescent="0.25">
      <c r="A34" s="18">
        <v>32</v>
      </c>
      <c r="B34" s="17" t="s">
        <v>381</v>
      </c>
      <c r="C34" s="18">
        <v>1971</v>
      </c>
      <c r="D34" s="17"/>
      <c r="E34" s="17" t="s">
        <v>382</v>
      </c>
      <c r="F34" s="17"/>
      <c r="G34" s="18">
        <v>135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73">
        <v>0</v>
      </c>
      <c r="AD34" s="67">
        <f t="shared" si="0"/>
        <v>135</v>
      </c>
      <c r="AE34" s="68">
        <f t="shared" si="1"/>
        <v>135</v>
      </c>
      <c r="AF34" s="65">
        <f t="shared" si="2"/>
        <v>1</v>
      </c>
    </row>
    <row r="35" spans="1:32" x14ac:dyDescent="0.25">
      <c r="A35" s="18">
        <v>33</v>
      </c>
      <c r="B35" s="17" t="s">
        <v>50</v>
      </c>
      <c r="C35" s="18">
        <v>2004</v>
      </c>
      <c r="D35" s="18" t="s">
        <v>33</v>
      </c>
      <c r="E35" s="17" t="s">
        <v>20</v>
      </c>
      <c r="F35" s="17" t="s">
        <v>21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3">
        <v>132</v>
      </c>
      <c r="AD35" s="67">
        <f t="shared" ref="AD35:AD66" si="3">IF(COUNT(G35:AB35)&gt;2,LARGE(G35:AB35,1)+LARGE(G35:AB35,2),SUM(G35:AB35))</f>
        <v>0</v>
      </c>
      <c r="AE35" s="68">
        <f t="shared" ref="AE35:AE66" si="4">IF(AD35&gt;AC35,AD35,AC35)</f>
        <v>132</v>
      </c>
      <c r="AF35" s="65">
        <f t="shared" ref="AF35:AF66" si="5">COUNT(G35:AB35)</f>
        <v>0</v>
      </c>
    </row>
    <row r="36" spans="1:32" x14ac:dyDescent="0.25">
      <c r="A36" s="18">
        <v>34</v>
      </c>
      <c r="B36" s="17" t="s">
        <v>142</v>
      </c>
      <c r="C36" s="18">
        <v>2005</v>
      </c>
      <c r="D36" s="18" t="s">
        <v>31</v>
      </c>
      <c r="E36" s="17" t="s">
        <v>20</v>
      </c>
      <c r="F36" s="17" t="s">
        <v>21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v>80</v>
      </c>
      <c r="U36" s="3"/>
      <c r="V36" s="3"/>
      <c r="W36" s="3"/>
      <c r="X36" s="3"/>
      <c r="Y36" s="3"/>
      <c r="Z36" s="3"/>
      <c r="AA36" s="3"/>
      <c r="AB36" s="3"/>
      <c r="AC36" s="73">
        <v>131</v>
      </c>
      <c r="AD36" s="67">
        <f t="shared" si="3"/>
        <v>80</v>
      </c>
      <c r="AE36" s="68">
        <f t="shared" si="4"/>
        <v>131</v>
      </c>
      <c r="AF36" s="65">
        <f t="shared" si="5"/>
        <v>1</v>
      </c>
    </row>
    <row r="37" spans="1:32" x14ac:dyDescent="0.25">
      <c r="A37" s="18">
        <v>35</v>
      </c>
      <c r="B37" s="17" t="s">
        <v>54</v>
      </c>
      <c r="C37" s="18">
        <v>1972</v>
      </c>
      <c r="D37" s="18" t="s">
        <v>26</v>
      </c>
      <c r="E37" s="17" t="s">
        <v>20</v>
      </c>
      <c r="F37" s="17"/>
      <c r="G37" s="3">
        <v>84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3">
        <v>125</v>
      </c>
      <c r="AD37" s="67">
        <f t="shared" si="3"/>
        <v>84</v>
      </c>
      <c r="AE37" s="68">
        <f t="shared" si="4"/>
        <v>125</v>
      </c>
      <c r="AF37" s="65">
        <f t="shared" si="5"/>
        <v>1</v>
      </c>
    </row>
    <row r="38" spans="1:32" x14ac:dyDescent="0.25">
      <c r="A38" s="18">
        <v>36</v>
      </c>
      <c r="B38" s="17" t="s">
        <v>30</v>
      </c>
      <c r="C38" s="18">
        <v>2004</v>
      </c>
      <c r="D38" s="18" t="s">
        <v>31</v>
      </c>
      <c r="E38" s="17" t="s">
        <v>20</v>
      </c>
      <c r="F38" s="17" t="s">
        <v>21</v>
      </c>
      <c r="G38" s="3"/>
      <c r="H38" s="3"/>
      <c r="I38" s="3"/>
      <c r="J38" s="3"/>
      <c r="K38" s="3"/>
      <c r="L38" s="3"/>
      <c r="M38" s="3"/>
      <c r="N38" s="3">
        <v>70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3">
        <v>125</v>
      </c>
      <c r="AD38" s="67">
        <f t="shared" si="3"/>
        <v>70</v>
      </c>
      <c r="AE38" s="68">
        <f t="shared" si="4"/>
        <v>125</v>
      </c>
      <c r="AF38" s="65">
        <f t="shared" si="5"/>
        <v>1</v>
      </c>
    </row>
    <row r="39" spans="1:32" x14ac:dyDescent="0.25">
      <c r="A39" s="18">
        <v>37</v>
      </c>
      <c r="B39" s="17" t="s">
        <v>242</v>
      </c>
      <c r="C39" s="18">
        <v>2009</v>
      </c>
      <c r="D39" s="18" t="s">
        <v>19</v>
      </c>
      <c r="E39" s="17" t="s">
        <v>20</v>
      </c>
      <c r="F39" s="17" t="s">
        <v>147</v>
      </c>
      <c r="G39" s="18"/>
      <c r="H39" s="18"/>
      <c r="I39" s="18"/>
      <c r="J39" s="18"/>
      <c r="K39" s="18"/>
      <c r="L39" s="18"/>
      <c r="M39" s="18"/>
      <c r="N39" s="18"/>
      <c r="O39" s="18"/>
      <c r="P39" s="18">
        <v>50</v>
      </c>
      <c r="Q39" s="18"/>
      <c r="R39" s="18"/>
      <c r="S39" s="18"/>
      <c r="T39" s="18">
        <v>55</v>
      </c>
      <c r="U39" s="18"/>
      <c r="V39" s="18"/>
      <c r="W39" s="18"/>
      <c r="X39" s="18"/>
      <c r="Y39" s="18"/>
      <c r="Z39" s="18"/>
      <c r="AA39" s="18"/>
      <c r="AB39" s="18"/>
      <c r="AC39" s="73">
        <v>40</v>
      </c>
      <c r="AD39" s="67">
        <f t="shared" si="3"/>
        <v>105</v>
      </c>
      <c r="AE39" s="68">
        <f t="shared" si="4"/>
        <v>105</v>
      </c>
      <c r="AF39" s="65">
        <f t="shared" si="5"/>
        <v>2</v>
      </c>
    </row>
    <row r="40" spans="1:32" x14ac:dyDescent="0.25">
      <c r="A40" s="18">
        <v>38</v>
      </c>
      <c r="B40" s="17" t="s">
        <v>145</v>
      </c>
      <c r="C40" s="18">
        <v>2004</v>
      </c>
      <c r="D40" s="18">
        <v>3</v>
      </c>
      <c r="E40" s="17" t="s">
        <v>20</v>
      </c>
      <c r="F40" s="17" t="s">
        <v>114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3">
        <v>100</v>
      </c>
      <c r="AD40" s="67">
        <f t="shared" si="3"/>
        <v>0</v>
      </c>
      <c r="AE40" s="68">
        <f t="shared" si="4"/>
        <v>100</v>
      </c>
      <c r="AF40" s="65">
        <f t="shared" si="5"/>
        <v>0</v>
      </c>
    </row>
    <row r="41" spans="1:32" x14ac:dyDescent="0.25">
      <c r="A41" s="18">
        <v>39</v>
      </c>
      <c r="B41" s="17" t="s">
        <v>309</v>
      </c>
      <c r="C41" s="18">
        <v>1998</v>
      </c>
      <c r="D41" s="18" t="s">
        <v>48</v>
      </c>
      <c r="E41" s="17" t="s">
        <v>20</v>
      </c>
      <c r="F41" s="17" t="s">
        <v>36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73">
        <v>100</v>
      </c>
      <c r="AD41" s="67">
        <f t="shared" si="3"/>
        <v>0</v>
      </c>
      <c r="AE41" s="68">
        <f t="shared" si="4"/>
        <v>100</v>
      </c>
      <c r="AF41" s="65">
        <f t="shared" si="5"/>
        <v>0</v>
      </c>
    </row>
    <row r="42" spans="1:32" x14ac:dyDescent="0.25">
      <c r="A42" s="18">
        <v>40</v>
      </c>
      <c r="B42" s="17" t="s">
        <v>188</v>
      </c>
      <c r="C42" s="18">
        <v>2007</v>
      </c>
      <c r="D42" s="18" t="s">
        <v>19</v>
      </c>
      <c r="E42" s="17" t="s">
        <v>20</v>
      </c>
      <c r="F42" s="17" t="s">
        <v>21</v>
      </c>
      <c r="G42" s="3"/>
      <c r="H42" s="3"/>
      <c r="I42" s="3"/>
      <c r="J42" s="3"/>
      <c r="K42" s="3"/>
      <c r="L42" s="3"/>
      <c r="M42" s="3"/>
      <c r="N42" s="3"/>
      <c r="O42" s="3"/>
      <c r="P42" s="3">
        <v>50</v>
      </c>
      <c r="Q42" s="3"/>
      <c r="R42" s="3"/>
      <c r="S42" s="3"/>
      <c r="T42" s="3">
        <v>50</v>
      </c>
      <c r="U42" s="3"/>
      <c r="V42" s="3"/>
      <c r="W42" s="3"/>
      <c r="X42" s="3"/>
      <c r="Y42" s="3"/>
      <c r="Z42" s="3"/>
      <c r="AA42" s="3"/>
      <c r="AB42" s="3"/>
      <c r="AC42" s="73">
        <v>85</v>
      </c>
      <c r="AD42" s="67">
        <f t="shared" si="3"/>
        <v>100</v>
      </c>
      <c r="AE42" s="68">
        <f t="shared" si="4"/>
        <v>100</v>
      </c>
      <c r="AF42" s="65">
        <f t="shared" si="5"/>
        <v>2</v>
      </c>
    </row>
    <row r="43" spans="1:32" x14ac:dyDescent="0.25">
      <c r="A43" s="18">
        <v>41</v>
      </c>
      <c r="B43" s="17" t="s">
        <v>127</v>
      </c>
      <c r="C43" s="18">
        <v>2007</v>
      </c>
      <c r="D43" s="18" t="s">
        <v>31</v>
      </c>
      <c r="E43" s="17" t="s">
        <v>20</v>
      </c>
      <c r="F43" s="17" t="s">
        <v>147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55</v>
      </c>
      <c r="U43" s="3"/>
      <c r="V43" s="3"/>
      <c r="W43" s="3"/>
      <c r="X43" s="3"/>
      <c r="Y43" s="3"/>
      <c r="Z43" s="3"/>
      <c r="AA43" s="3"/>
      <c r="AB43" s="3"/>
      <c r="AC43" s="73">
        <v>98</v>
      </c>
      <c r="AD43" s="67">
        <f t="shared" si="3"/>
        <v>55</v>
      </c>
      <c r="AE43" s="68">
        <f t="shared" si="4"/>
        <v>98</v>
      </c>
      <c r="AF43" s="65">
        <f t="shared" si="5"/>
        <v>1</v>
      </c>
    </row>
    <row r="44" spans="1:32" x14ac:dyDescent="0.25">
      <c r="A44" s="18">
        <v>42</v>
      </c>
      <c r="B44" s="17" t="s">
        <v>130</v>
      </c>
      <c r="C44" s="18">
        <v>2004</v>
      </c>
      <c r="D44" s="18" t="s">
        <v>33</v>
      </c>
      <c r="E44" s="17" t="s">
        <v>20</v>
      </c>
      <c r="F44" s="17" t="s">
        <v>114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73">
        <v>96</v>
      </c>
      <c r="AD44" s="67">
        <f t="shared" si="3"/>
        <v>0</v>
      </c>
      <c r="AE44" s="68">
        <f t="shared" si="4"/>
        <v>96</v>
      </c>
      <c r="AF44" s="65">
        <f t="shared" si="5"/>
        <v>0</v>
      </c>
    </row>
    <row r="45" spans="1:32" x14ac:dyDescent="0.25">
      <c r="A45" s="18">
        <v>43</v>
      </c>
      <c r="B45" s="17" t="s">
        <v>234</v>
      </c>
      <c r="C45" s="18">
        <v>2006</v>
      </c>
      <c r="D45" s="18">
        <v>3</v>
      </c>
      <c r="E45" s="17" t="s">
        <v>38</v>
      </c>
      <c r="F45" s="17" t="s">
        <v>39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73">
        <v>90</v>
      </c>
      <c r="AD45" s="67">
        <f t="shared" si="3"/>
        <v>0</v>
      </c>
      <c r="AE45" s="68">
        <f t="shared" si="4"/>
        <v>90</v>
      </c>
      <c r="AF45" s="65">
        <f t="shared" si="5"/>
        <v>0</v>
      </c>
    </row>
    <row r="46" spans="1:32" x14ac:dyDescent="0.25">
      <c r="A46" s="18">
        <v>44</v>
      </c>
      <c r="B46" s="17" t="s">
        <v>236</v>
      </c>
      <c r="C46" s="18">
        <v>2006</v>
      </c>
      <c r="D46" s="18">
        <v>2</v>
      </c>
      <c r="E46" s="17" t="s">
        <v>38</v>
      </c>
      <c r="F46" s="17" t="s">
        <v>39</v>
      </c>
      <c r="G46" s="18"/>
      <c r="H46" s="18"/>
      <c r="I46" s="18"/>
      <c r="J46" s="18"/>
      <c r="K46" s="18"/>
      <c r="L46" s="18"/>
      <c r="M46" s="18"/>
      <c r="N46" s="18">
        <v>84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73">
        <v>90</v>
      </c>
      <c r="AD46" s="67">
        <f t="shared" si="3"/>
        <v>84</v>
      </c>
      <c r="AE46" s="68">
        <f t="shared" si="4"/>
        <v>90</v>
      </c>
      <c r="AF46" s="65">
        <f t="shared" si="5"/>
        <v>1</v>
      </c>
    </row>
    <row r="47" spans="1:32" x14ac:dyDescent="0.25">
      <c r="A47" s="18">
        <v>45</v>
      </c>
      <c r="B47" s="17" t="s">
        <v>46</v>
      </c>
      <c r="C47" s="18">
        <v>2003</v>
      </c>
      <c r="D47" s="18" t="s">
        <v>33</v>
      </c>
      <c r="E47" s="17" t="s">
        <v>20</v>
      </c>
      <c r="F47" s="17" t="s">
        <v>43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73">
        <v>77</v>
      </c>
      <c r="AD47" s="67">
        <f t="shared" si="3"/>
        <v>0</v>
      </c>
      <c r="AE47" s="68">
        <f t="shared" si="4"/>
        <v>77</v>
      </c>
      <c r="AF47" s="65">
        <f t="shared" si="5"/>
        <v>0</v>
      </c>
    </row>
    <row r="48" spans="1:32" x14ac:dyDescent="0.25">
      <c r="A48" s="18">
        <v>46</v>
      </c>
      <c r="B48" s="17" t="s">
        <v>295</v>
      </c>
      <c r="C48" s="18">
        <v>1998</v>
      </c>
      <c r="D48" s="18" t="s">
        <v>26</v>
      </c>
      <c r="E48" s="17" t="s">
        <v>20</v>
      </c>
      <c r="F48" s="17" t="s">
        <v>36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73">
        <v>73</v>
      </c>
      <c r="AD48" s="67">
        <f t="shared" si="3"/>
        <v>0</v>
      </c>
      <c r="AE48" s="68">
        <f t="shared" si="4"/>
        <v>73</v>
      </c>
      <c r="AF48" s="65">
        <f t="shared" si="5"/>
        <v>0</v>
      </c>
    </row>
    <row r="49" spans="1:32" x14ac:dyDescent="0.25">
      <c r="A49" s="18">
        <v>47</v>
      </c>
      <c r="B49" s="17" t="s">
        <v>232</v>
      </c>
      <c r="C49" s="18">
        <v>2009</v>
      </c>
      <c r="D49" s="18">
        <v>3</v>
      </c>
      <c r="E49" s="17" t="s">
        <v>38</v>
      </c>
      <c r="F49" s="17" t="s">
        <v>39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v>72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3">
        <v>50</v>
      </c>
      <c r="AD49" s="67">
        <f t="shared" si="3"/>
        <v>72</v>
      </c>
      <c r="AE49" s="68">
        <f t="shared" si="4"/>
        <v>72</v>
      </c>
      <c r="AF49" s="65">
        <f t="shared" si="5"/>
        <v>1</v>
      </c>
    </row>
    <row r="50" spans="1:32" x14ac:dyDescent="0.25">
      <c r="A50" s="18">
        <v>48</v>
      </c>
      <c r="B50" s="17" t="s">
        <v>228</v>
      </c>
      <c r="C50" s="18">
        <v>2009</v>
      </c>
      <c r="D50" s="18">
        <v>3</v>
      </c>
      <c r="E50" s="17" t="s">
        <v>396</v>
      </c>
      <c r="F50" s="17" t="s">
        <v>397</v>
      </c>
      <c r="G50" s="18"/>
      <c r="H50" s="18"/>
      <c r="I50" s="18"/>
      <c r="J50" s="18"/>
      <c r="K50" s="18"/>
      <c r="L50" s="18"/>
      <c r="M50" s="18"/>
      <c r="N50" s="18"/>
      <c r="O50" s="18"/>
      <c r="P50" s="18">
        <v>72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73">
        <v>0</v>
      </c>
      <c r="AD50" s="67">
        <f t="shared" si="3"/>
        <v>72</v>
      </c>
      <c r="AE50" s="68">
        <f t="shared" si="4"/>
        <v>72</v>
      </c>
      <c r="AF50" s="65">
        <f t="shared" si="5"/>
        <v>1</v>
      </c>
    </row>
    <row r="51" spans="1:32" x14ac:dyDescent="0.25">
      <c r="A51" s="18">
        <v>49</v>
      </c>
      <c r="B51" s="17" t="s">
        <v>143</v>
      </c>
      <c r="C51" s="18">
        <v>2004</v>
      </c>
      <c r="D51" s="18" t="s">
        <v>31</v>
      </c>
      <c r="E51" s="17" t="s">
        <v>20</v>
      </c>
      <c r="F51" s="17" t="s">
        <v>147</v>
      </c>
      <c r="G51" s="3"/>
      <c r="H51" s="3"/>
      <c r="I51" s="3"/>
      <c r="J51" s="3"/>
      <c r="K51" s="3"/>
      <c r="L51" s="3"/>
      <c r="M51" s="3"/>
      <c r="N51" s="3">
        <v>70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3">
        <v>55</v>
      </c>
      <c r="AD51" s="67">
        <f t="shared" si="3"/>
        <v>70</v>
      </c>
      <c r="AE51" s="68">
        <f t="shared" si="4"/>
        <v>70</v>
      </c>
      <c r="AF51" s="65">
        <f t="shared" si="5"/>
        <v>1</v>
      </c>
    </row>
    <row r="52" spans="1:32" x14ac:dyDescent="0.25">
      <c r="A52" s="18">
        <v>50</v>
      </c>
      <c r="B52" s="17" t="s">
        <v>56</v>
      </c>
      <c r="C52" s="18">
        <v>2003</v>
      </c>
      <c r="D52" s="18" t="s">
        <v>33</v>
      </c>
      <c r="E52" s="17" t="s">
        <v>20</v>
      </c>
      <c r="F52" s="17" t="s">
        <v>21</v>
      </c>
      <c r="G52" s="3"/>
      <c r="H52" s="3"/>
      <c r="I52" s="3"/>
      <c r="J52" s="3"/>
      <c r="K52" s="3"/>
      <c r="L52" s="3"/>
      <c r="M52" s="3"/>
      <c r="N52" s="3">
        <v>70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73">
        <v>52</v>
      </c>
      <c r="AD52" s="67">
        <f t="shared" si="3"/>
        <v>70</v>
      </c>
      <c r="AE52" s="68">
        <f t="shared" si="4"/>
        <v>70</v>
      </c>
      <c r="AF52" s="65">
        <f t="shared" si="5"/>
        <v>1</v>
      </c>
    </row>
    <row r="53" spans="1:32" x14ac:dyDescent="0.25">
      <c r="A53" s="18">
        <v>51</v>
      </c>
      <c r="B53" s="17" t="s">
        <v>170</v>
      </c>
      <c r="C53" s="18">
        <v>2004</v>
      </c>
      <c r="D53" s="18">
        <v>3</v>
      </c>
      <c r="E53" s="17" t="s">
        <v>38</v>
      </c>
      <c r="F53" s="17" t="s">
        <v>39</v>
      </c>
      <c r="G53" s="3"/>
      <c r="H53" s="3"/>
      <c r="I53" s="3"/>
      <c r="J53" s="3"/>
      <c r="K53" s="3"/>
      <c r="L53" s="3"/>
      <c r="M53" s="3"/>
      <c r="N53" s="3">
        <v>70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3">
        <v>0</v>
      </c>
      <c r="AD53" s="67">
        <f t="shared" si="3"/>
        <v>70</v>
      </c>
      <c r="AE53" s="68">
        <f t="shared" si="4"/>
        <v>70</v>
      </c>
      <c r="AF53" s="65">
        <f t="shared" si="5"/>
        <v>1</v>
      </c>
    </row>
    <row r="54" spans="1:32" x14ac:dyDescent="0.25">
      <c r="A54" s="18">
        <v>52</v>
      </c>
      <c r="B54" s="17" t="s">
        <v>131</v>
      </c>
      <c r="C54" s="18">
        <v>2005</v>
      </c>
      <c r="D54" s="18" t="s">
        <v>31</v>
      </c>
      <c r="E54" s="17" t="s">
        <v>20</v>
      </c>
      <c r="F54" s="17" t="s">
        <v>21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73">
        <v>66</v>
      </c>
      <c r="AD54" s="67">
        <f t="shared" si="3"/>
        <v>0</v>
      </c>
      <c r="AE54" s="68">
        <f t="shared" si="4"/>
        <v>66</v>
      </c>
      <c r="AF54" s="65">
        <f t="shared" si="5"/>
        <v>0</v>
      </c>
    </row>
    <row r="55" spans="1:32" x14ac:dyDescent="0.25">
      <c r="A55" s="18">
        <v>53</v>
      </c>
      <c r="B55" s="17" t="s">
        <v>238</v>
      </c>
      <c r="C55" s="18">
        <v>2007</v>
      </c>
      <c r="D55" s="18" t="s">
        <v>31</v>
      </c>
      <c r="E55" s="17" t="s">
        <v>38</v>
      </c>
      <c r="F55" s="17" t="s">
        <v>165</v>
      </c>
      <c r="G55" s="18"/>
      <c r="H55" s="18"/>
      <c r="I55" s="18"/>
      <c r="J55" s="18"/>
      <c r="K55" s="18"/>
      <c r="L55" s="18"/>
      <c r="M55" s="18"/>
      <c r="N55" s="18"/>
      <c r="O55" s="18"/>
      <c r="P55" s="18">
        <v>54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73">
        <v>45</v>
      </c>
      <c r="AD55" s="67">
        <f t="shared" si="3"/>
        <v>54</v>
      </c>
      <c r="AE55" s="68">
        <f t="shared" si="4"/>
        <v>54</v>
      </c>
      <c r="AF55" s="65">
        <f t="shared" si="5"/>
        <v>1</v>
      </c>
    </row>
    <row r="56" spans="1:32" x14ac:dyDescent="0.25">
      <c r="A56" s="18">
        <v>54</v>
      </c>
      <c r="B56" s="17" t="s">
        <v>240</v>
      </c>
      <c r="C56" s="18">
        <v>2009</v>
      </c>
      <c r="D56" s="18" t="s">
        <v>150</v>
      </c>
      <c r="E56" s="17" t="s">
        <v>38</v>
      </c>
      <c r="F56" s="17" t="s">
        <v>39</v>
      </c>
      <c r="G56" s="18"/>
      <c r="H56" s="18"/>
      <c r="I56" s="18"/>
      <c r="J56" s="18"/>
      <c r="K56" s="18"/>
      <c r="L56" s="18"/>
      <c r="M56" s="18"/>
      <c r="N56" s="18"/>
      <c r="O56" s="18"/>
      <c r="P56" s="18">
        <v>54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73">
        <v>0</v>
      </c>
      <c r="AD56" s="67">
        <f t="shared" si="3"/>
        <v>54</v>
      </c>
      <c r="AE56" s="68">
        <f t="shared" si="4"/>
        <v>54</v>
      </c>
      <c r="AF56" s="65">
        <f t="shared" si="5"/>
        <v>1</v>
      </c>
    </row>
    <row r="57" spans="1:32" x14ac:dyDescent="0.25">
      <c r="A57" s="18">
        <v>55</v>
      </c>
      <c r="B57" s="17" t="s">
        <v>18</v>
      </c>
      <c r="C57" s="18">
        <v>2003</v>
      </c>
      <c r="D57" s="18" t="s">
        <v>19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73">
        <v>52</v>
      </c>
      <c r="AD57" s="67">
        <f t="shared" si="3"/>
        <v>0</v>
      </c>
      <c r="AE57" s="68">
        <f t="shared" si="4"/>
        <v>52</v>
      </c>
      <c r="AF57" s="65">
        <f t="shared" si="5"/>
        <v>0</v>
      </c>
    </row>
    <row r="58" spans="1:32" x14ac:dyDescent="0.25">
      <c r="A58" s="18">
        <v>56</v>
      </c>
      <c r="B58" s="17" t="s">
        <v>141</v>
      </c>
      <c r="C58" s="18">
        <v>2005</v>
      </c>
      <c r="D58" s="18" t="s">
        <v>19</v>
      </c>
      <c r="E58" s="17" t="s">
        <v>20</v>
      </c>
      <c r="F58" s="17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50</v>
      </c>
      <c r="U58" s="3"/>
      <c r="V58" s="3"/>
      <c r="W58" s="3"/>
      <c r="X58" s="3"/>
      <c r="Y58" s="3"/>
      <c r="Z58" s="3"/>
      <c r="AA58" s="3"/>
      <c r="AB58" s="3"/>
      <c r="AC58" s="73">
        <v>48</v>
      </c>
      <c r="AD58" s="67">
        <f t="shared" si="3"/>
        <v>50</v>
      </c>
      <c r="AE58" s="68">
        <f t="shared" si="4"/>
        <v>50</v>
      </c>
      <c r="AF58" s="65">
        <f t="shared" si="5"/>
        <v>1</v>
      </c>
    </row>
    <row r="59" spans="1:32" x14ac:dyDescent="0.25">
      <c r="A59" s="18">
        <v>57</v>
      </c>
      <c r="B59" s="17" t="s">
        <v>185</v>
      </c>
      <c r="C59" s="18">
        <v>2006</v>
      </c>
      <c r="D59" s="18" t="s">
        <v>31</v>
      </c>
      <c r="E59" s="17" t="s">
        <v>20</v>
      </c>
      <c r="F59" s="17" t="s">
        <v>114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50</v>
      </c>
      <c r="U59" s="3"/>
      <c r="V59" s="3"/>
      <c r="W59" s="3"/>
      <c r="X59" s="3"/>
      <c r="Y59" s="3"/>
      <c r="Z59" s="3"/>
      <c r="AA59" s="3"/>
      <c r="AB59" s="3"/>
      <c r="AC59" s="73">
        <v>44</v>
      </c>
      <c r="AD59" s="67">
        <f t="shared" si="3"/>
        <v>50</v>
      </c>
      <c r="AE59" s="68">
        <f t="shared" si="4"/>
        <v>50</v>
      </c>
      <c r="AF59" s="65">
        <f t="shared" si="5"/>
        <v>1</v>
      </c>
    </row>
    <row r="60" spans="1:32" x14ac:dyDescent="0.25">
      <c r="A60" s="18">
        <v>58</v>
      </c>
      <c r="B60" s="17" t="s">
        <v>128</v>
      </c>
      <c r="C60" s="18">
        <v>2006</v>
      </c>
      <c r="D60" s="18" t="s">
        <v>19</v>
      </c>
      <c r="E60" s="17" t="s">
        <v>20</v>
      </c>
      <c r="F60" s="17" t="s">
        <v>63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50</v>
      </c>
      <c r="U60" s="3"/>
      <c r="V60" s="3"/>
      <c r="W60" s="3"/>
      <c r="X60" s="3"/>
      <c r="Y60" s="3"/>
      <c r="Z60" s="3"/>
      <c r="AA60" s="3"/>
      <c r="AB60" s="3"/>
      <c r="AC60" s="73">
        <v>40</v>
      </c>
      <c r="AD60" s="67">
        <f t="shared" si="3"/>
        <v>50</v>
      </c>
      <c r="AE60" s="68">
        <f t="shared" si="4"/>
        <v>50</v>
      </c>
      <c r="AF60" s="65">
        <f t="shared" si="5"/>
        <v>1</v>
      </c>
    </row>
    <row r="61" spans="1:32" x14ac:dyDescent="0.25">
      <c r="A61" s="18">
        <v>59</v>
      </c>
      <c r="B61" s="17" t="s">
        <v>346</v>
      </c>
      <c r="C61" s="18">
        <v>2006</v>
      </c>
      <c r="D61" s="18" t="s">
        <v>19</v>
      </c>
      <c r="E61" s="17" t="s">
        <v>20</v>
      </c>
      <c r="F61" s="17" t="s">
        <v>63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>
        <v>50</v>
      </c>
      <c r="U61" s="18"/>
      <c r="V61" s="18"/>
      <c r="W61" s="18"/>
      <c r="X61" s="18"/>
      <c r="Y61" s="18"/>
      <c r="Z61" s="18"/>
      <c r="AA61" s="18"/>
      <c r="AB61" s="18"/>
      <c r="AC61" s="73">
        <v>40</v>
      </c>
      <c r="AD61" s="67">
        <f t="shared" si="3"/>
        <v>50</v>
      </c>
      <c r="AE61" s="68">
        <f t="shared" si="4"/>
        <v>50</v>
      </c>
      <c r="AF61" s="65">
        <f t="shared" si="5"/>
        <v>1</v>
      </c>
    </row>
    <row r="62" spans="1:32" x14ac:dyDescent="0.25">
      <c r="A62" s="18">
        <v>60</v>
      </c>
      <c r="B62" s="17" t="s">
        <v>369</v>
      </c>
      <c r="C62" s="18">
        <v>2006</v>
      </c>
      <c r="D62" s="18" t="s">
        <v>120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50</v>
      </c>
      <c r="U62" s="18"/>
      <c r="V62" s="18"/>
      <c r="W62" s="18"/>
      <c r="X62" s="18"/>
      <c r="Y62" s="18"/>
      <c r="Z62" s="18"/>
      <c r="AA62" s="18"/>
      <c r="AB62" s="18"/>
      <c r="AC62" s="73">
        <v>40</v>
      </c>
      <c r="AD62" s="67">
        <f t="shared" si="3"/>
        <v>50</v>
      </c>
      <c r="AE62" s="68">
        <f t="shared" si="4"/>
        <v>50</v>
      </c>
      <c r="AF62" s="65">
        <f t="shared" si="5"/>
        <v>1</v>
      </c>
    </row>
    <row r="63" spans="1:32" x14ac:dyDescent="0.25">
      <c r="A63" s="18">
        <v>61</v>
      </c>
      <c r="B63" s="17" t="s">
        <v>129</v>
      </c>
      <c r="C63" s="18">
        <v>2005</v>
      </c>
      <c r="D63" s="18" t="s">
        <v>31</v>
      </c>
      <c r="E63" s="17" t="s">
        <v>20</v>
      </c>
      <c r="F63" s="17" t="s">
        <v>21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>
        <v>50</v>
      </c>
      <c r="U63" s="3"/>
      <c r="V63" s="3"/>
      <c r="W63" s="3"/>
      <c r="X63" s="3"/>
      <c r="Y63" s="3"/>
      <c r="Z63" s="3"/>
      <c r="AA63" s="3"/>
      <c r="AB63" s="3"/>
      <c r="AC63" s="73">
        <v>0</v>
      </c>
      <c r="AD63" s="67">
        <f t="shared" si="3"/>
        <v>50</v>
      </c>
      <c r="AE63" s="68">
        <f t="shared" si="4"/>
        <v>50</v>
      </c>
      <c r="AF63" s="65">
        <f t="shared" si="5"/>
        <v>1</v>
      </c>
    </row>
    <row r="64" spans="1:32" x14ac:dyDescent="0.25">
      <c r="A64" s="18">
        <v>62</v>
      </c>
      <c r="B64" s="17" t="s">
        <v>182</v>
      </c>
      <c r="C64" s="18">
        <v>2007</v>
      </c>
      <c r="D64" s="18" t="s">
        <v>19</v>
      </c>
      <c r="E64" s="17" t="s">
        <v>20</v>
      </c>
      <c r="F64" s="17" t="s">
        <v>114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73">
        <v>48</v>
      </c>
      <c r="AD64" s="67">
        <f t="shared" si="3"/>
        <v>0</v>
      </c>
      <c r="AE64" s="68">
        <f t="shared" si="4"/>
        <v>48</v>
      </c>
      <c r="AF64" s="65">
        <f t="shared" si="5"/>
        <v>0</v>
      </c>
    </row>
    <row r="65" spans="1:32" x14ac:dyDescent="0.25">
      <c r="A65" s="18">
        <v>63</v>
      </c>
      <c r="B65" s="17" t="s">
        <v>177</v>
      </c>
      <c r="C65" s="18">
        <v>2007</v>
      </c>
      <c r="D65" s="18" t="s">
        <v>19</v>
      </c>
      <c r="E65" s="17" t="s">
        <v>20</v>
      </c>
      <c r="F65" s="17" t="s">
        <v>21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73">
        <v>45</v>
      </c>
      <c r="AD65" s="67">
        <f t="shared" si="3"/>
        <v>0</v>
      </c>
      <c r="AE65" s="68">
        <f t="shared" si="4"/>
        <v>45</v>
      </c>
      <c r="AF65" s="65">
        <f t="shared" si="5"/>
        <v>0</v>
      </c>
    </row>
    <row r="66" spans="1:32" x14ac:dyDescent="0.25">
      <c r="A66" s="18">
        <v>64</v>
      </c>
      <c r="B66" s="17" t="s">
        <v>230</v>
      </c>
      <c r="C66" s="18">
        <v>2007</v>
      </c>
      <c r="D66" s="18" t="s">
        <v>31</v>
      </c>
      <c r="E66" s="17" t="s">
        <v>38</v>
      </c>
      <c r="F66" s="17" t="s">
        <v>165</v>
      </c>
      <c r="G66" s="18"/>
      <c r="H66" s="18"/>
      <c r="I66" s="18"/>
      <c r="J66" s="18"/>
      <c r="K66" s="18"/>
      <c r="L66" s="18"/>
      <c r="M66" s="18"/>
      <c r="N66" s="18"/>
      <c r="O66" s="18"/>
      <c r="P66" s="18">
        <v>45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3">
        <v>45</v>
      </c>
      <c r="AD66" s="67">
        <f t="shared" si="3"/>
        <v>45</v>
      </c>
      <c r="AE66" s="68">
        <f t="shared" si="4"/>
        <v>45</v>
      </c>
      <c r="AF66" s="65">
        <f t="shared" si="5"/>
        <v>1</v>
      </c>
    </row>
    <row r="67" spans="1:32" x14ac:dyDescent="0.25">
      <c r="A67" s="18">
        <v>65</v>
      </c>
      <c r="B67" s="17" t="s">
        <v>237</v>
      </c>
      <c r="C67" s="18">
        <v>2007</v>
      </c>
      <c r="D67" s="18" t="s">
        <v>31</v>
      </c>
      <c r="E67" s="17" t="s">
        <v>38</v>
      </c>
      <c r="F67" s="17" t="s">
        <v>165</v>
      </c>
      <c r="G67" s="18"/>
      <c r="H67" s="18"/>
      <c r="I67" s="18"/>
      <c r="J67" s="18"/>
      <c r="K67" s="18"/>
      <c r="L67" s="18"/>
      <c r="M67" s="18"/>
      <c r="N67" s="18"/>
      <c r="O67" s="18"/>
      <c r="P67" s="18">
        <v>45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3">
        <v>26</v>
      </c>
      <c r="AD67" s="67">
        <f t="shared" ref="AD67:AD98" si="6">IF(COUNT(G67:AB67)&gt;2,LARGE(G67:AB67,1)+LARGE(G67:AB67,2),SUM(G67:AB67))</f>
        <v>45</v>
      </c>
      <c r="AE67" s="68">
        <f t="shared" ref="AE67:AE98" si="7">IF(AD67&gt;AC67,AD67,AC67)</f>
        <v>45</v>
      </c>
      <c r="AF67" s="65">
        <f t="shared" ref="AF67:AF98" si="8">COUNT(G67:AB67)</f>
        <v>1</v>
      </c>
    </row>
    <row r="68" spans="1:32" x14ac:dyDescent="0.25">
      <c r="A68" s="18">
        <v>66</v>
      </c>
      <c r="B68" s="17" t="s">
        <v>241</v>
      </c>
      <c r="C68" s="18">
        <v>2008</v>
      </c>
      <c r="D68" s="18" t="s">
        <v>19</v>
      </c>
      <c r="E68" s="17" t="s">
        <v>38</v>
      </c>
      <c r="F68" s="17" t="s">
        <v>213</v>
      </c>
      <c r="G68" s="18"/>
      <c r="H68" s="18"/>
      <c r="I68" s="18"/>
      <c r="J68" s="18"/>
      <c r="K68" s="18"/>
      <c r="L68" s="18"/>
      <c r="M68" s="18"/>
      <c r="N68" s="18"/>
      <c r="O68" s="18"/>
      <c r="P68" s="18">
        <v>45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73">
        <v>0</v>
      </c>
      <c r="AD68" s="67">
        <f t="shared" si="6"/>
        <v>45</v>
      </c>
      <c r="AE68" s="68">
        <f t="shared" si="7"/>
        <v>45</v>
      </c>
      <c r="AF68" s="65">
        <f t="shared" si="8"/>
        <v>1</v>
      </c>
    </row>
    <row r="69" spans="1:32" x14ac:dyDescent="0.25">
      <c r="A69" s="18">
        <v>67</v>
      </c>
      <c r="B69" s="17" t="s">
        <v>395</v>
      </c>
      <c r="C69" s="18">
        <v>2008</v>
      </c>
      <c r="D69" s="18" t="s">
        <v>19</v>
      </c>
      <c r="E69" s="17" t="s">
        <v>20</v>
      </c>
      <c r="F69" s="17" t="s">
        <v>213</v>
      </c>
      <c r="G69" s="18"/>
      <c r="H69" s="18"/>
      <c r="I69" s="18"/>
      <c r="J69" s="18"/>
      <c r="K69" s="18"/>
      <c r="L69" s="18"/>
      <c r="M69" s="18"/>
      <c r="N69" s="18"/>
      <c r="O69" s="18"/>
      <c r="P69" s="18">
        <v>45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73">
        <v>0</v>
      </c>
      <c r="AD69" s="67">
        <f t="shared" si="6"/>
        <v>45</v>
      </c>
      <c r="AE69" s="68">
        <f t="shared" si="7"/>
        <v>45</v>
      </c>
      <c r="AF69" s="65">
        <f t="shared" si="8"/>
        <v>1</v>
      </c>
    </row>
    <row r="70" spans="1:32" x14ac:dyDescent="0.25">
      <c r="A70" s="18">
        <v>68</v>
      </c>
      <c r="B70" s="17" t="s">
        <v>126</v>
      </c>
      <c r="C70" s="18">
        <v>2006</v>
      </c>
      <c r="D70" s="18" t="s">
        <v>31</v>
      </c>
      <c r="E70" s="17" t="s">
        <v>20</v>
      </c>
      <c r="F70" s="17" t="s">
        <v>114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73">
        <v>44</v>
      </c>
      <c r="AD70" s="67">
        <f t="shared" si="6"/>
        <v>0</v>
      </c>
      <c r="AE70" s="68">
        <f t="shared" si="7"/>
        <v>44</v>
      </c>
      <c r="AF70" s="65">
        <f t="shared" si="8"/>
        <v>0</v>
      </c>
    </row>
    <row r="71" spans="1:32" x14ac:dyDescent="0.25">
      <c r="A71" s="18">
        <v>69</v>
      </c>
      <c r="B71" s="17" t="s">
        <v>146</v>
      </c>
      <c r="C71" s="18">
        <v>2006</v>
      </c>
      <c r="D71" s="18" t="s">
        <v>19</v>
      </c>
      <c r="E71" s="17" t="s">
        <v>20</v>
      </c>
      <c r="F71" s="17" t="s">
        <v>63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73">
        <v>40</v>
      </c>
      <c r="AD71" s="67">
        <f t="shared" si="6"/>
        <v>0</v>
      </c>
      <c r="AE71" s="68">
        <f t="shared" si="7"/>
        <v>40</v>
      </c>
      <c r="AF71" s="65">
        <f t="shared" si="8"/>
        <v>0</v>
      </c>
    </row>
    <row r="72" spans="1:32" x14ac:dyDescent="0.25">
      <c r="A72" s="18">
        <v>70</v>
      </c>
      <c r="B72" s="17" t="s">
        <v>248</v>
      </c>
      <c r="C72" s="18">
        <v>2008</v>
      </c>
      <c r="D72" s="18" t="s">
        <v>19</v>
      </c>
      <c r="E72" s="17" t="s">
        <v>20</v>
      </c>
      <c r="F72" s="17" t="s">
        <v>63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73">
        <v>40</v>
      </c>
      <c r="AD72" s="67">
        <f t="shared" si="6"/>
        <v>0</v>
      </c>
      <c r="AE72" s="68">
        <f t="shared" si="7"/>
        <v>40</v>
      </c>
      <c r="AF72" s="65">
        <f t="shared" si="8"/>
        <v>0</v>
      </c>
    </row>
    <row r="73" spans="1:32" x14ac:dyDescent="0.25">
      <c r="A73" s="18">
        <v>71</v>
      </c>
      <c r="B73" s="17" t="s">
        <v>258</v>
      </c>
      <c r="C73" s="18">
        <v>2009</v>
      </c>
      <c r="D73" s="18" t="s">
        <v>19</v>
      </c>
      <c r="E73" s="17" t="s">
        <v>20</v>
      </c>
      <c r="F73" s="17" t="s">
        <v>63</v>
      </c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3">
        <v>40</v>
      </c>
      <c r="AD73" s="67">
        <f t="shared" si="6"/>
        <v>0</v>
      </c>
      <c r="AE73" s="68">
        <f t="shared" si="7"/>
        <v>40</v>
      </c>
      <c r="AF73" s="65">
        <f t="shared" si="8"/>
        <v>0</v>
      </c>
    </row>
    <row r="74" spans="1:32" x14ac:dyDescent="0.25">
      <c r="A74" s="18">
        <v>72</v>
      </c>
      <c r="B74" s="17" t="s">
        <v>343</v>
      </c>
      <c r="C74" s="18">
        <v>2002</v>
      </c>
      <c r="D74" s="18" t="s">
        <v>19</v>
      </c>
      <c r="E74" s="17" t="s">
        <v>20</v>
      </c>
      <c r="F74" s="17" t="s">
        <v>63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73">
        <v>35</v>
      </c>
      <c r="AD74" s="67">
        <f t="shared" si="6"/>
        <v>0</v>
      </c>
      <c r="AE74" s="68">
        <f t="shared" si="7"/>
        <v>35</v>
      </c>
      <c r="AF74" s="65">
        <f t="shared" si="8"/>
        <v>0</v>
      </c>
    </row>
    <row r="75" spans="1:32" x14ac:dyDescent="0.25">
      <c r="A75" s="18">
        <v>73</v>
      </c>
      <c r="B75" s="17" t="s">
        <v>227</v>
      </c>
      <c r="C75" s="18">
        <v>2006</v>
      </c>
      <c r="D75" s="18" t="s">
        <v>19</v>
      </c>
      <c r="E75" s="17" t="s">
        <v>38</v>
      </c>
      <c r="F75" s="17" t="s">
        <v>213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73">
        <v>26</v>
      </c>
      <c r="AD75" s="67">
        <f t="shared" si="6"/>
        <v>0</v>
      </c>
      <c r="AE75" s="68">
        <f t="shared" si="7"/>
        <v>26</v>
      </c>
      <c r="AF75" s="65">
        <f t="shared" si="8"/>
        <v>0</v>
      </c>
    </row>
    <row r="76" spans="1:32" x14ac:dyDescent="0.25">
      <c r="A76" s="18">
        <v>74</v>
      </c>
      <c r="B76" s="17" t="s">
        <v>229</v>
      </c>
      <c r="C76" s="18">
        <v>2002</v>
      </c>
      <c r="D76" s="18" t="s">
        <v>19</v>
      </c>
      <c r="E76" s="17" t="s">
        <v>38</v>
      </c>
      <c r="F76" s="17" t="s">
        <v>213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73">
        <v>26</v>
      </c>
      <c r="AD76" s="67">
        <f t="shared" si="6"/>
        <v>0</v>
      </c>
      <c r="AE76" s="68">
        <f t="shared" si="7"/>
        <v>26</v>
      </c>
      <c r="AF76" s="65">
        <f t="shared" si="8"/>
        <v>0</v>
      </c>
    </row>
    <row r="77" spans="1:32" x14ac:dyDescent="0.25">
      <c r="A77" s="18">
        <v>75</v>
      </c>
      <c r="B77" s="17" t="s">
        <v>132</v>
      </c>
      <c r="C77" s="18">
        <v>2007</v>
      </c>
      <c r="D77" s="18" t="s">
        <v>19</v>
      </c>
      <c r="E77" s="17" t="s">
        <v>20</v>
      </c>
      <c r="F77" s="17" t="s">
        <v>63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73">
        <v>23</v>
      </c>
      <c r="AD77" s="67">
        <f t="shared" si="6"/>
        <v>0</v>
      </c>
      <c r="AE77" s="68">
        <f t="shared" si="7"/>
        <v>23</v>
      </c>
      <c r="AF77" s="65">
        <f t="shared" si="8"/>
        <v>0</v>
      </c>
    </row>
    <row r="78" spans="1:32" x14ac:dyDescent="0.25">
      <c r="A78" s="18">
        <v>76</v>
      </c>
      <c r="B78" s="17" t="s">
        <v>138</v>
      </c>
      <c r="C78" s="18">
        <v>2007</v>
      </c>
      <c r="D78" s="18" t="s">
        <v>19</v>
      </c>
      <c r="E78" s="17" t="s">
        <v>20</v>
      </c>
      <c r="F78" s="17" t="s">
        <v>63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73">
        <v>23</v>
      </c>
      <c r="AD78" s="67">
        <f t="shared" si="6"/>
        <v>0</v>
      </c>
      <c r="AE78" s="68">
        <f t="shared" si="7"/>
        <v>23</v>
      </c>
      <c r="AF78" s="65">
        <f t="shared" si="8"/>
        <v>0</v>
      </c>
    </row>
    <row r="79" spans="1:32" x14ac:dyDescent="0.25">
      <c r="A79" s="18">
        <v>77</v>
      </c>
      <c r="B79" s="17" t="s">
        <v>370</v>
      </c>
      <c r="C79" s="18">
        <v>2007</v>
      </c>
      <c r="D79" s="18" t="s">
        <v>19</v>
      </c>
      <c r="E79" s="17" t="s">
        <v>20</v>
      </c>
      <c r="F79" s="17" t="s">
        <v>63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73">
        <v>23</v>
      </c>
      <c r="AD79" s="67">
        <f t="shared" si="6"/>
        <v>0</v>
      </c>
      <c r="AE79" s="68">
        <f t="shared" si="7"/>
        <v>23</v>
      </c>
      <c r="AF79" s="65">
        <f t="shared" si="8"/>
        <v>0</v>
      </c>
    </row>
    <row r="80" spans="1:32" x14ac:dyDescent="0.25">
      <c r="A80" s="18">
        <v>78</v>
      </c>
      <c r="B80" s="17" t="s">
        <v>371</v>
      </c>
      <c r="C80" s="18">
        <v>2007</v>
      </c>
      <c r="D80" s="18" t="s">
        <v>120</v>
      </c>
      <c r="E80" s="17" t="s">
        <v>20</v>
      </c>
      <c r="F80" s="17" t="s">
        <v>21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73">
        <v>23</v>
      </c>
      <c r="AD80" s="67">
        <f t="shared" si="6"/>
        <v>0</v>
      </c>
      <c r="AE80" s="68">
        <f t="shared" si="7"/>
        <v>23</v>
      </c>
      <c r="AF80" s="65">
        <f t="shared" si="8"/>
        <v>0</v>
      </c>
    </row>
    <row r="81" spans="1:32" x14ac:dyDescent="0.25">
      <c r="A81" s="18">
        <v>79</v>
      </c>
      <c r="B81" s="17" t="s">
        <v>372</v>
      </c>
      <c r="C81" s="18">
        <v>2007</v>
      </c>
      <c r="D81" s="18" t="s">
        <v>19</v>
      </c>
      <c r="E81" s="17" t="s">
        <v>20</v>
      </c>
      <c r="F81" s="17" t="s">
        <v>63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3">
        <v>23</v>
      </c>
      <c r="AD81" s="67">
        <f t="shared" si="6"/>
        <v>0</v>
      </c>
      <c r="AE81" s="68">
        <f t="shared" si="7"/>
        <v>23</v>
      </c>
      <c r="AF81" s="65">
        <f t="shared" si="8"/>
        <v>0</v>
      </c>
    </row>
    <row r="82" spans="1:32" x14ac:dyDescent="0.25">
      <c r="A82" s="18">
        <v>80</v>
      </c>
      <c r="B82" s="17" t="s">
        <v>373</v>
      </c>
      <c r="C82" s="18">
        <v>2007</v>
      </c>
      <c r="D82" s="18" t="s">
        <v>19</v>
      </c>
      <c r="E82" s="17" t="s">
        <v>20</v>
      </c>
      <c r="F82" s="17" t="s">
        <v>21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73">
        <v>23</v>
      </c>
      <c r="AD82" s="67">
        <f t="shared" si="6"/>
        <v>0</v>
      </c>
      <c r="AE82" s="68">
        <f t="shared" si="7"/>
        <v>23</v>
      </c>
      <c r="AF82" s="65">
        <f t="shared" si="8"/>
        <v>0</v>
      </c>
    </row>
    <row r="83" spans="1:32" x14ac:dyDescent="0.25">
      <c r="A83" s="18">
        <v>81</v>
      </c>
      <c r="B83" s="17" t="s">
        <v>376</v>
      </c>
      <c r="C83" s="18">
        <v>2007</v>
      </c>
      <c r="D83" s="18" t="s">
        <v>19</v>
      </c>
      <c r="E83" s="17" t="s">
        <v>20</v>
      </c>
      <c r="F83" s="17" t="s">
        <v>147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73">
        <v>23</v>
      </c>
      <c r="AD83" s="67">
        <f t="shared" si="6"/>
        <v>0</v>
      </c>
      <c r="AE83" s="68">
        <f t="shared" si="7"/>
        <v>23</v>
      </c>
      <c r="AF83" s="65">
        <f t="shared" si="8"/>
        <v>0</v>
      </c>
    </row>
    <row r="84" spans="1:32" x14ac:dyDescent="0.25">
      <c r="A84" s="18">
        <v>82</v>
      </c>
      <c r="B84" s="17" t="s">
        <v>169</v>
      </c>
      <c r="C84" s="18">
        <v>2005</v>
      </c>
      <c r="D84" s="18" t="s">
        <v>31</v>
      </c>
      <c r="E84" s="17" t="s">
        <v>38</v>
      </c>
      <c r="F84" s="17" t="s">
        <v>39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73">
        <v>0</v>
      </c>
      <c r="AD84" s="67">
        <f t="shared" si="6"/>
        <v>0</v>
      </c>
      <c r="AE84" s="68">
        <f t="shared" si="7"/>
        <v>0</v>
      </c>
      <c r="AF84" s="65">
        <f t="shared" si="8"/>
        <v>0</v>
      </c>
    </row>
    <row r="85" spans="1:32" x14ac:dyDescent="0.25">
      <c r="A85" s="18">
        <v>83</v>
      </c>
      <c r="B85" s="17" t="s">
        <v>178</v>
      </c>
      <c r="C85" s="18">
        <v>2006</v>
      </c>
      <c r="D85" s="18" t="s">
        <v>19</v>
      </c>
      <c r="E85" s="17" t="s">
        <v>20</v>
      </c>
      <c r="F85" s="17" t="s">
        <v>147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73">
        <v>0</v>
      </c>
      <c r="AD85" s="67">
        <f t="shared" si="6"/>
        <v>0</v>
      </c>
      <c r="AE85" s="68">
        <f t="shared" si="7"/>
        <v>0</v>
      </c>
      <c r="AF85" s="65">
        <f t="shared" si="8"/>
        <v>0</v>
      </c>
    </row>
    <row r="86" spans="1:32" x14ac:dyDescent="0.25">
      <c r="A86" s="18">
        <v>84</v>
      </c>
      <c r="B86" s="17" t="s">
        <v>186</v>
      </c>
      <c r="C86" s="18">
        <v>2007</v>
      </c>
      <c r="D86" s="18" t="s">
        <v>31</v>
      </c>
      <c r="E86" s="17" t="s">
        <v>20</v>
      </c>
      <c r="F86" s="17" t="s">
        <v>187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73">
        <v>0</v>
      </c>
      <c r="AD86" s="67">
        <f t="shared" si="6"/>
        <v>0</v>
      </c>
      <c r="AE86" s="68">
        <f t="shared" si="7"/>
        <v>0</v>
      </c>
      <c r="AF86" s="65">
        <f t="shared" si="8"/>
        <v>0</v>
      </c>
    </row>
    <row r="87" spans="1:32" x14ac:dyDescent="0.25">
      <c r="A87" s="18">
        <v>85</v>
      </c>
      <c r="B87" s="17" t="s">
        <v>137</v>
      </c>
      <c r="C87" s="18">
        <v>2007</v>
      </c>
      <c r="D87" s="18" t="s">
        <v>19</v>
      </c>
      <c r="E87" s="17" t="s">
        <v>20</v>
      </c>
      <c r="F87" s="17" t="s">
        <v>63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73">
        <v>0</v>
      </c>
      <c r="AD87" s="67">
        <f t="shared" si="6"/>
        <v>0</v>
      </c>
      <c r="AE87" s="68">
        <f t="shared" si="7"/>
        <v>0</v>
      </c>
      <c r="AF87" s="65">
        <f t="shared" si="8"/>
        <v>0</v>
      </c>
    </row>
    <row r="88" spans="1:32" x14ac:dyDescent="0.25">
      <c r="A88" s="18">
        <v>86</v>
      </c>
      <c r="B88" s="17" t="s">
        <v>231</v>
      </c>
      <c r="C88" s="18">
        <v>2010</v>
      </c>
      <c r="D88" s="18" t="s">
        <v>19</v>
      </c>
      <c r="E88" s="17" t="s">
        <v>38</v>
      </c>
      <c r="F88" s="17" t="s">
        <v>39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3">
        <v>0</v>
      </c>
      <c r="AD88" s="67">
        <f t="shared" si="6"/>
        <v>0</v>
      </c>
      <c r="AE88" s="68">
        <f t="shared" si="7"/>
        <v>0</v>
      </c>
      <c r="AF88" s="65">
        <f t="shared" si="8"/>
        <v>0</v>
      </c>
    </row>
    <row r="89" spans="1:32" x14ac:dyDescent="0.25">
      <c r="A89" s="18">
        <v>87</v>
      </c>
      <c r="B89" s="17" t="s">
        <v>239</v>
      </c>
      <c r="C89" s="18">
        <v>2010</v>
      </c>
      <c r="D89" s="18" t="s">
        <v>19</v>
      </c>
      <c r="E89" s="17" t="s">
        <v>38</v>
      </c>
      <c r="F89" s="17" t="s">
        <v>39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3">
        <v>0</v>
      </c>
      <c r="AD89" s="67">
        <f t="shared" si="6"/>
        <v>0</v>
      </c>
      <c r="AE89" s="68">
        <f t="shared" si="7"/>
        <v>0</v>
      </c>
      <c r="AF89" s="65">
        <f t="shared" si="8"/>
        <v>0</v>
      </c>
    </row>
    <row r="90" spans="1:32" x14ac:dyDescent="0.25">
      <c r="A90" s="18">
        <v>88</v>
      </c>
      <c r="B90" s="17" t="s">
        <v>233</v>
      </c>
      <c r="C90" s="18">
        <v>2008</v>
      </c>
      <c r="D90" s="18" t="s">
        <v>19</v>
      </c>
      <c r="E90" s="17" t="s">
        <v>38</v>
      </c>
      <c r="F90" s="17" t="s">
        <v>213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3">
        <v>0</v>
      </c>
      <c r="AD90" s="67">
        <f t="shared" si="6"/>
        <v>0</v>
      </c>
      <c r="AE90" s="68">
        <f t="shared" si="7"/>
        <v>0</v>
      </c>
      <c r="AF90" s="65">
        <f t="shared" si="8"/>
        <v>0</v>
      </c>
    </row>
    <row r="91" spans="1:32" x14ac:dyDescent="0.25">
      <c r="A91" s="18">
        <v>89</v>
      </c>
      <c r="B91" s="17" t="s">
        <v>235</v>
      </c>
      <c r="C91" s="18">
        <v>2009</v>
      </c>
      <c r="D91" s="18" t="s">
        <v>19</v>
      </c>
      <c r="E91" s="17" t="s">
        <v>38</v>
      </c>
      <c r="F91" s="17" t="s">
        <v>213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73">
        <v>0</v>
      </c>
      <c r="AD91" s="67">
        <f t="shared" si="6"/>
        <v>0</v>
      </c>
      <c r="AE91" s="68">
        <f t="shared" si="7"/>
        <v>0</v>
      </c>
      <c r="AF91" s="65">
        <f t="shared" si="8"/>
        <v>0</v>
      </c>
    </row>
    <row r="92" spans="1:32" x14ac:dyDescent="0.25">
      <c r="A92" s="18">
        <v>90</v>
      </c>
      <c r="B92" s="17" t="s">
        <v>40</v>
      </c>
      <c r="C92" s="18">
        <v>1976</v>
      </c>
      <c r="D92" s="18" t="s">
        <v>41</v>
      </c>
      <c r="E92" s="17" t="s">
        <v>20</v>
      </c>
      <c r="F92" s="17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73">
        <v>0</v>
      </c>
      <c r="AD92" s="67">
        <f t="shared" si="6"/>
        <v>0</v>
      </c>
      <c r="AE92" s="68">
        <f t="shared" si="7"/>
        <v>0</v>
      </c>
      <c r="AF92" s="65">
        <f t="shared" si="8"/>
        <v>0</v>
      </c>
    </row>
    <row r="93" spans="1:32" x14ac:dyDescent="0.25">
      <c r="A93" s="18">
        <v>91</v>
      </c>
      <c r="B93" s="17" t="s">
        <v>134</v>
      </c>
      <c r="C93" s="18">
        <v>2008</v>
      </c>
      <c r="D93" s="18" t="s">
        <v>19</v>
      </c>
      <c r="E93" s="17" t="s">
        <v>20</v>
      </c>
      <c r="F93" s="17" t="s">
        <v>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73">
        <v>0</v>
      </c>
      <c r="AD93" s="67">
        <f t="shared" si="6"/>
        <v>0</v>
      </c>
      <c r="AE93" s="68">
        <f t="shared" si="7"/>
        <v>0</v>
      </c>
      <c r="AF93" s="65">
        <f t="shared" si="8"/>
        <v>0</v>
      </c>
    </row>
    <row r="94" spans="1:32" x14ac:dyDescent="0.25">
      <c r="A94" s="18">
        <v>92</v>
      </c>
      <c r="B94" s="17" t="s">
        <v>136</v>
      </c>
      <c r="C94" s="18">
        <v>2004</v>
      </c>
      <c r="D94" s="18" t="s">
        <v>19</v>
      </c>
      <c r="E94" s="17" t="s">
        <v>20</v>
      </c>
      <c r="F94" s="17" t="s">
        <v>21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73">
        <v>0</v>
      </c>
      <c r="AD94" s="67">
        <f t="shared" si="6"/>
        <v>0</v>
      </c>
      <c r="AE94" s="68">
        <f t="shared" si="7"/>
        <v>0</v>
      </c>
      <c r="AF94" s="65">
        <f t="shared" si="8"/>
        <v>0</v>
      </c>
    </row>
    <row r="95" spans="1:32" x14ac:dyDescent="0.25">
      <c r="A95" s="18">
        <v>93</v>
      </c>
      <c r="B95" s="17" t="s">
        <v>139</v>
      </c>
      <c r="C95" s="18">
        <v>2005</v>
      </c>
      <c r="D95" s="18" t="s">
        <v>19</v>
      </c>
      <c r="E95" s="17" t="s">
        <v>20</v>
      </c>
      <c r="F95" s="17" t="s">
        <v>21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73">
        <v>0</v>
      </c>
      <c r="AD95" s="67">
        <f t="shared" si="6"/>
        <v>0</v>
      </c>
      <c r="AE95" s="68">
        <f t="shared" si="7"/>
        <v>0</v>
      </c>
      <c r="AF95" s="65">
        <f t="shared" si="8"/>
        <v>0</v>
      </c>
    </row>
    <row r="96" spans="1:32" x14ac:dyDescent="0.25">
      <c r="A96" s="18">
        <v>94</v>
      </c>
      <c r="B96" s="17" t="s">
        <v>181</v>
      </c>
      <c r="C96" s="18">
        <v>2006</v>
      </c>
      <c r="D96" s="18" t="s">
        <v>19</v>
      </c>
      <c r="E96" s="17" t="s">
        <v>20</v>
      </c>
      <c r="F96" s="17" t="s">
        <v>21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73">
        <v>0</v>
      </c>
      <c r="AD96" s="67">
        <f t="shared" si="6"/>
        <v>0</v>
      </c>
      <c r="AE96" s="68">
        <f t="shared" si="7"/>
        <v>0</v>
      </c>
      <c r="AF96" s="65">
        <f t="shared" si="8"/>
        <v>0</v>
      </c>
    </row>
    <row r="97" spans="1:32" x14ac:dyDescent="0.25">
      <c r="A97" s="18">
        <v>95</v>
      </c>
      <c r="B97" s="17" t="s">
        <v>183</v>
      </c>
      <c r="C97" s="18">
        <v>2007</v>
      </c>
      <c r="D97" s="18" t="s">
        <v>19</v>
      </c>
      <c r="E97" s="17" t="s">
        <v>20</v>
      </c>
      <c r="F97" s="17" t="s">
        <v>114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73">
        <v>0</v>
      </c>
      <c r="AD97" s="67">
        <f t="shared" si="6"/>
        <v>0</v>
      </c>
      <c r="AE97" s="68">
        <f t="shared" si="7"/>
        <v>0</v>
      </c>
      <c r="AF97" s="65">
        <f t="shared" si="8"/>
        <v>0</v>
      </c>
    </row>
    <row r="98" spans="1:32" x14ac:dyDescent="0.25">
      <c r="A98" s="18">
        <v>96</v>
      </c>
      <c r="B98" s="17" t="s">
        <v>184</v>
      </c>
      <c r="C98" s="18">
        <v>2006</v>
      </c>
      <c r="D98" s="18" t="s">
        <v>19</v>
      </c>
      <c r="E98" s="17" t="s">
        <v>20</v>
      </c>
      <c r="F98" s="17" t="s">
        <v>114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73">
        <v>0</v>
      </c>
      <c r="AD98" s="67">
        <f t="shared" si="6"/>
        <v>0</v>
      </c>
      <c r="AE98" s="68">
        <f t="shared" si="7"/>
        <v>0</v>
      </c>
      <c r="AF98" s="65">
        <f t="shared" si="8"/>
        <v>0</v>
      </c>
    </row>
    <row r="99" spans="1:32" x14ac:dyDescent="0.25">
      <c r="A99" s="18">
        <v>97</v>
      </c>
      <c r="B99" s="17" t="s">
        <v>189</v>
      </c>
      <c r="C99" s="18">
        <v>2006</v>
      </c>
      <c r="D99" s="18" t="s">
        <v>19</v>
      </c>
      <c r="E99" s="17" t="s">
        <v>20</v>
      </c>
      <c r="F99" s="17" t="s">
        <v>21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73">
        <v>0</v>
      </c>
      <c r="AD99" s="67">
        <f t="shared" ref="AD99:AD129" si="9">IF(COUNT(G99:AB99)&gt;2,LARGE(G99:AB99,1)+LARGE(G99:AB99,2),SUM(G99:AB99))</f>
        <v>0</v>
      </c>
      <c r="AE99" s="68">
        <f t="shared" ref="AE99:AE129" si="10">IF(AD99&gt;AC99,AD99,AC99)</f>
        <v>0</v>
      </c>
      <c r="AF99" s="65">
        <f t="shared" ref="AF99:AF129" si="11">COUNT(G99:AB99)</f>
        <v>0</v>
      </c>
    </row>
    <row r="100" spans="1:32" x14ac:dyDescent="0.25">
      <c r="A100" s="18">
        <v>98</v>
      </c>
      <c r="B100" s="17" t="s">
        <v>243</v>
      </c>
      <c r="C100" s="18">
        <v>2009</v>
      </c>
      <c r="D100" s="18" t="s">
        <v>19</v>
      </c>
      <c r="E100" s="17" t="s">
        <v>20</v>
      </c>
      <c r="F100" s="17" t="s">
        <v>63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3">
        <v>0</v>
      </c>
      <c r="AD100" s="67">
        <f t="shared" si="9"/>
        <v>0</v>
      </c>
      <c r="AE100" s="68">
        <f t="shared" si="10"/>
        <v>0</v>
      </c>
      <c r="AF100" s="65">
        <f t="shared" si="11"/>
        <v>0</v>
      </c>
    </row>
    <row r="101" spans="1:32" x14ac:dyDescent="0.25">
      <c r="A101" s="18">
        <v>99</v>
      </c>
      <c r="B101" s="17" t="s">
        <v>244</v>
      </c>
      <c r="C101" s="18">
        <v>2010</v>
      </c>
      <c r="D101" s="18" t="s">
        <v>120</v>
      </c>
      <c r="E101" s="17" t="s">
        <v>20</v>
      </c>
      <c r="F101" s="17" t="s">
        <v>114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3">
        <v>0</v>
      </c>
      <c r="AD101" s="67">
        <f t="shared" si="9"/>
        <v>0</v>
      </c>
      <c r="AE101" s="68">
        <f t="shared" si="10"/>
        <v>0</v>
      </c>
      <c r="AF101" s="65">
        <f t="shared" si="11"/>
        <v>0</v>
      </c>
    </row>
    <row r="102" spans="1:32" x14ac:dyDescent="0.25">
      <c r="A102" s="18">
        <v>100</v>
      </c>
      <c r="B102" s="17" t="s">
        <v>245</v>
      </c>
      <c r="C102" s="18">
        <v>2009</v>
      </c>
      <c r="D102" s="18" t="s">
        <v>19</v>
      </c>
      <c r="E102" s="17" t="s">
        <v>20</v>
      </c>
      <c r="F102" s="17" t="s">
        <v>114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3">
        <v>0</v>
      </c>
      <c r="AD102" s="67">
        <f t="shared" si="9"/>
        <v>0</v>
      </c>
      <c r="AE102" s="68">
        <f t="shared" si="10"/>
        <v>0</v>
      </c>
      <c r="AF102" s="65">
        <f t="shared" si="11"/>
        <v>0</v>
      </c>
    </row>
    <row r="103" spans="1:32" x14ac:dyDescent="0.25">
      <c r="A103" s="18">
        <v>101</v>
      </c>
      <c r="B103" s="17" t="s">
        <v>246</v>
      </c>
      <c r="C103" s="18">
        <v>2010</v>
      </c>
      <c r="D103" s="18" t="s">
        <v>31</v>
      </c>
      <c r="E103" s="17" t="s">
        <v>20</v>
      </c>
      <c r="F103" s="17" t="s">
        <v>114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3">
        <v>0</v>
      </c>
      <c r="AD103" s="67">
        <f t="shared" si="9"/>
        <v>0</v>
      </c>
      <c r="AE103" s="68">
        <f t="shared" si="10"/>
        <v>0</v>
      </c>
      <c r="AF103" s="65">
        <f t="shared" si="11"/>
        <v>0</v>
      </c>
    </row>
    <row r="104" spans="1:32" x14ac:dyDescent="0.25">
      <c r="A104" s="18">
        <v>102</v>
      </c>
      <c r="B104" s="17" t="s">
        <v>247</v>
      </c>
      <c r="C104" s="18">
        <v>2010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3">
        <v>0</v>
      </c>
      <c r="AD104" s="67">
        <f t="shared" si="9"/>
        <v>0</v>
      </c>
      <c r="AE104" s="68">
        <f t="shared" si="10"/>
        <v>0</v>
      </c>
      <c r="AF104" s="65">
        <f t="shared" si="11"/>
        <v>0</v>
      </c>
    </row>
    <row r="105" spans="1:32" x14ac:dyDescent="0.25">
      <c r="A105" s="18">
        <v>103</v>
      </c>
      <c r="B105" s="17" t="s">
        <v>249</v>
      </c>
      <c r="C105" s="18">
        <v>2011</v>
      </c>
      <c r="D105" s="18" t="s">
        <v>19</v>
      </c>
      <c r="E105" s="17" t="s">
        <v>20</v>
      </c>
      <c r="F105" s="17" t="s">
        <v>269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3">
        <v>0</v>
      </c>
      <c r="AD105" s="67">
        <f t="shared" si="9"/>
        <v>0</v>
      </c>
      <c r="AE105" s="68">
        <f t="shared" si="10"/>
        <v>0</v>
      </c>
      <c r="AF105" s="65">
        <f t="shared" si="11"/>
        <v>0</v>
      </c>
    </row>
    <row r="106" spans="1:32" x14ac:dyDescent="0.25">
      <c r="A106" s="18">
        <v>104</v>
      </c>
      <c r="B106" s="17" t="s">
        <v>250</v>
      </c>
      <c r="C106" s="18">
        <v>2008</v>
      </c>
      <c r="D106" s="18" t="s">
        <v>19</v>
      </c>
      <c r="E106" s="17" t="s">
        <v>20</v>
      </c>
      <c r="F106" s="17" t="s">
        <v>63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3">
        <v>0</v>
      </c>
      <c r="AD106" s="67">
        <f t="shared" si="9"/>
        <v>0</v>
      </c>
      <c r="AE106" s="68">
        <f t="shared" si="10"/>
        <v>0</v>
      </c>
      <c r="AF106" s="65">
        <f t="shared" si="11"/>
        <v>0</v>
      </c>
    </row>
    <row r="107" spans="1:32" x14ac:dyDescent="0.25">
      <c r="A107" s="18">
        <v>105</v>
      </c>
      <c r="B107" s="17" t="s">
        <v>251</v>
      </c>
      <c r="C107" s="18">
        <v>2008</v>
      </c>
      <c r="D107" s="18" t="s">
        <v>19</v>
      </c>
      <c r="E107" s="17" t="s">
        <v>20</v>
      </c>
      <c r="F107" s="17" t="s">
        <v>114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3">
        <v>0</v>
      </c>
      <c r="AD107" s="67">
        <f t="shared" si="9"/>
        <v>0</v>
      </c>
      <c r="AE107" s="68">
        <f t="shared" si="10"/>
        <v>0</v>
      </c>
      <c r="AF107" s="65">
        <f t="shared" si="11"/>
        <v>0</v>
      </c>
    </row>
    <row r="108" spans="1:32" x14ac:dyDescent="0.25">
      <c r="A108" s="18">
        <v>106</v>
      </c>
      <c r="B108" s="17" t="s">
        <v>252</v>
      </c>
      <c r="C108" s="18">
        <v>2009</v>
      </c>
      <c r="D108" s="18" t="s">
        <v>19</v>
      </c>
      <c r="E108" s="17" t="s">
        <v>20</v>
      </c>
      <c r="F108" s="17" t="s">
        <v>21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3">
        <v>0</v>
      </c>
      <c r="AD108" s="67">
        <f t="shared" si="9"/>
        <v>0</v>
      </c>
      <c r="AE108" s="68">
        <f t="shared" si="10"/>
        <v>0</v>
      </c>
      <c r="AF108" s="65">
        <f t="shared" si="11"/>
        <v>0</v>
      </c>
    </row>
    <row r="109" spans="1:32" x14ac:dyDescent="0.25">
      <c r="A109" s="18">
        <v>107</v>
      </c>
      <c r="B109" s="17" t="s">
        <v>253</v>
      </c>
      <c r="C109" s="18">
        <v>2008</v>
      </c>
      <c r="D109" s="18" t="s">
        <v>19</v>
      </c>
      <c r="E109" s="17" t="s">
        <v>20</v>
      </c>
      <c r="F109" s="17" t="s">
        <v>114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3">
        <v>0</v>
      </c>
      <c r="AD109" s="67">
        <f t="shared" si="9"/>
        <v>0</v>
      </c>
      <c r="AE109" s="68">
        <f t="shared" si="10"/>
        <v>0</v>
      </c>
      <c r="AF109" s="65">
        <f t="shared" si="11"/>
        <v>0</v>
      </c>
    </row>
    <row r="110" spans="1:32" x14ac:dyDescent="0.25">
      <c r="A110" s="18">
        <v>108</v>
      </c>
      <c r="B110" s="17" t="s">
        <v>254</v>
      </c>
      <c r="C110" s="18">
        <v>2008</v>
      </c>
      <c r="D110" s="18" t="s">
        <v>19</v>
      </c>
      <c r="E110" s="17" t="s">
        <v>20</v>
      </c>
      <c r="F110" s="17" t="s">
        <v>63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3">
        <v>0</v>
      </c>
      <c r="AD110" s="67">
        <f t="shared" si="9"/>
        <v>0</v>
      </c>
      <c r="AE110" s="68">
        <f t="shared" si="10"/>
        <v>0</v>
      </c>
      <c r="AF110" s="65">
        <f t="shared" si="11"/>
        <v>0</v>
      </c>
    </row>
    <row r="111" spans="1:32" x14ac:dyDescent="0.25">
      <c r="A111" s="18">
        <v>109</v>
      </c>
      <c r="B111" s="17" t="s">
        <v>255</v>
      </c>
      <c r="C111" s="18">
        <v>2008</v>
      </c>
      <c r="D111" s="18" t="s">
        <v>19</v>
      </c>
      <c r="E111" s="17" t="s">
        <v>20</v>
      </c>
      <c r="F111" s="17" t="s">
        <v>63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3">
        <v>0</v>
      </c>
      <c r="AD111" s="67">
        <f t="shared" si="9"/>
        <v>0</v>
      </c>
      <c r="AE111" s="68">
        <f t="shared" si="10"/>
        <v>0</v>
      </c>
      <c r="AF111" s="65">
        <f t="shared" si="11"/>
        <v>0</v>
      </c>
    </row>
    <row r="112" spans="1:32" x14ac:dyDescent="0.25">
      <c r="A112" s="18">
        <v>110</v>
      </c>
      <c r="B112" s="17" t="s">
        <v>256</v>
      </c>
      <c r="C112" s="18">
        <v>2008</v>
      </c>
      <c r="D112" s="18" t="s">
        <v>19</v>
      </c>
      <c r="E112" s="17" t="s">
        <v>20</v>
      </c>
      <c r="F112" s="17" t="s">
        <v>21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3">
        <v>0</v>
      </c>
      <c r="AD112" s="67">
        <f t="shared" si="9"/>
        <v>0</v>
      </c>
      <c r="AE112" s="68">
        <f t="shared" si="10"/>
        <v>0</v>
      </c>
      <c r="AF112" s="65">
        <f t="shared" si="11"/>
        <v>0</v>
      </c>
    </row>
    <row r="113" spans="1:32" x14ac:dyDescent="0.25">
      <c r="A113" s="18">
        <v>111</v>
      </c>
      <c r="B113" s="17" t="s">
        <v>257</v>
      </c>
      <c r="C113" s="18">
        <v>2008</v>
      </c>
      <c r="D113" s="18" t="s">
        <v>19</v>
      </c>
      <c r="E113" s="17" t="s">
        <v>20</v>
      </c>
      <c r="F113" s="17" t="s">
        <v>114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3">
        <v>0</v>
      </c>
      <c r="AD113" s="67">
        <f t="shared" si="9"/>
        <v>0</v>
      </c>
      <c r="AE113" s="68">
        <f t="shared" si="10"/>
        <v>0</v>
      </c>
      <c r="AF113" s="65">
        <f t="shared" si="11"/>
        <v>0</v>
      </c>
    </row>
    <row r="114" spans="1:32" x14ac:dyDescent="0.25">
      <c r="A114" s="18">
        <v>112</v>
      </c>
      <c r="B114" s="17" t="s">
        <v>259</v>
      </c>
      <c r="C114" s="18">
        <v>2008</v>
      </c>
      <c r="D114" s="18" t="s">
        <v>19</v>
      </c>
      <c r="E114" s="17" t="s">
        <v>20</v>
      </c>
      <c r="F114" s="17" t="s">
        <v>63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3">
        <v>0</v>
      </c>
      <c r="AD114" s="67">
        <f t="shared" si="9"/>
        <v>0</v>
      </c>
      <c r="AE114" s="68">
        <f t="shared" si="10"/>
        <v>0</v>
      </c>
      <c r="AF114" s="65">
        <f t="shared" si="11"/>
        <v>0</v>
      </c>
    </row>
    <row r="115" spans="1:32" x14ac:dyDescent="0.25">
      <c r="A115" s="18">
        <v>113</v>
      </c>
      <c r="B115" s="17" t="s">
        <v>260</v>
      </c>
      <c r="C115" s="18">
        <v>2008</v>
      </c>
      <c r="D115" s="18" t="s">
        <v>120</v>
      </c>
      <c r="E115" s="17" t="s">
        <v>20</v>
      </c>
      <c r="F115" s="17" t="s">
        <v>114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3">
        <v>0</v>
      </c>
      <c r="AD115" s="67">
        <f t="shared" si="9"/>
        <v>0</v>
      </c>
      <c r="AE115" s="68">
        <f t="shared" si="10"/>
        <v>0</v>
      </c>
      <c r="AF115" s="65">
        <f t="shared" si="11"/>
        <v>0</v>
      </c>
    </row>
    <row r="116" spans="1:32" x14ac:dyDescent="0.25">
      <c r="A116" s="18">
        <v>114</v>
      </c>
      <c r="B116" s="17" t="s">
        <v>261</v>
      </c>
      <c r="C116" s="18">
        <v>2009</v>
      </c>
      <c r="D116" s="18" t="s">
        <v>19</v>
      </c>
      <c r="E116" s="17" t="s">
        <v>20</v>
      </c>
      <c r="F116" s="17" t="s">
        <v>63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3">
        <v>0</v>
      </c>
      <c r="AD116" s="67">
        <f t="shared" si="9"/>
        <v>0</v>
      </c>
      <c r="AE116" s="68">
        <f t="shared" si="10"/>
        <v>0</v>
      </c>
      <c r="AF116" s="65">
        <f t="shared" si="11"/>
        <v>0</v>
      </c>
    </row>
    <row r="117" spans="1:32" x14ac:dyDescent="0.25">
      <c r="A117" s="18">
        <v>115</v>
      </c>
      <c r="B117" s="17" t="s">
        <v>262</v>
      </c>
      <c r="C117" s="18">
        <v>2008</v>
      </c>
      <c r="D117" s="18" t="s">
        <v>19</v>
      </c>
      <c r="E117" s="17" t="s">
        <v>20</v>
      </c>
      <c r="F117" s="17" t="s">
        <v>270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3">
        <v>0</v>
      </c>
      <c r="AD117" s="67">
        <f t="shared" si="9"/>
        <v>0</v>
      </c>
      <c r="AE117" s="68">
        <f t="shared" si="10"/>
        <v>0</v>
      </c>
      <c r="AF117" s="65">
        <f t="shared" si="11"/>
        <v>0</v>
      </c>
    </row>
    <row r="118" spans="1:32" x14ac:dyDescent="0.25">
      <c r="A118" s="18">
        <v>116</v>
      </c>
      <c r="B118" s="17" t="s">
        <v>263</v>
      </c>
      <c r="C118" s="18">
        <v>2008</v>
      </c>
      <c r="D118" s="18" t="s">
        <v>19</v>
      </c>
      <c r="E118" s="17" t="s">
        <v>20</v>
      </c>
      <c r="F118" s="17" t="s">
        <v>147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3">
        <v>0</v>
      </c>
      <c r="AD118" s="67">
        <f t="shared" si="9"/>
        <v>0</v>
      </c>
      <c r="AE118" s="68">
        <f t="shared" si="10"/>
        <v>0</v>
      </c>
      <c r="AF118" s="65">
        <f t="shared" si="11"/>
        <v>0</v>
      </c>
    </row>
    <row r="119" spans="1:32" x14ac:dyDescent="0.25">
      <c r="A119" s="18">
        <v>117</v>
      </c>
      <c r="B119" s="17" t="s">
        <v>264</v>
      </c>
      <c r="C119" s="18">
        <v>2009</v>
      </c>
      <c r="D119" s="18" t="s">
        <v>19</v>
      </c>
      <c r="E119" s="17" t="s">
        <v>20</v>
      </c>
      <c r="F119" s="17" t="s">
        <v>63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3">
        <v>0</v>
      </c>
      <c r="AD119" s="67">
        <f t="shared" si="9"/>
        <v>0</v>
      </c>
      <c r="AE119" s="68">
        <f t="shared" si="10"/>
        <v>0</v>
      </c>
      <c r="AF119" s="65">
        <f t="shared" si="11"/>
        <v>0</v>
      </c>
    </row>
    <row r="120" spans="1:32" x14ac:dyDescent="0.25">
      <c r="A120" s="18">
        <v>118</v>
      </c>
      <c r="B120" s="17" t="s">
        <v>265</v>
      </c>
      <c r="C120" s="18">
        <v>2009</v>
      </c>
      <c r="D120" s="18" t="s">
        <v>19</v>
      </c>
      <c r="E120" s="17" t="s">
        <v>20</v>
      </c>
      <c r="F120" s="17" t="s">
        <v>147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3">
        <v>0</v>
      </c>
      <c r="AD120" s="67">
        <f t="shared" si="9"/>
        <v>0</v>
      </c>
      <c r="AE120" s="68">
        <f t="shared" si="10"/>
        <v>0</v>
      </c>
      <c r="AF120" s="65">
        <f t="shared" si="11"/>
        <v>0</v>
      </c>
    </row>
    <row r="121" spans="1:32" x14ac:dyDescent="0.25">
      <c r="A121" s="18">
        <v>119</v>
      </c>
      <c r="B121" s="17" t="s">
        <v>266</v>
      </c>
      <c r="C121" s="18">
        <v>2009</v>
      </c>
      <c r="D121" s="18" t="s">
        <v>19</v>
      </c>
      <c r="E121" s="17" t="s">
        <v>20</v>
      </c>
      <c r="F121" s="17" t="s">
        <v>43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3">
        <v>0</v>
      </c>
      <c r="AD121" s="67">
        <f t="shared" si="9"/>
        <v>0</v>
      </c>
      <c r="AE121" s="68">
        <f t="shared" si="10"/>
        <v>0</v>
      </c>
      <c r="AF121" s="65">
        <f t="shared" si="11"/>
        <v>0</v>
      </c>
    </row>
    <row r="122" spans="1:32" x14ac:dyDescent="0.25">
      <c r="A122" s="18">
        <v>120</v>
      </c>
      <c r="B122" s="17" t="s">
        <v>267</v>
      </c>
      <c r="C122" s="18">
        <v>2010</v>
      </c>
      <c r="D122" s="18" t="s">
        <v>19</v>
      </c>
      <c r="E122" s="17" t="s">
        <v>20</v>
      </c>
      <c r="F122" s="17" t="s">
        <v>269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3">
        <v>0</v>
      </c>
      <c r="AD122" s="67">
        <f t="shared" si="9"/>
        <v>0</v>
      </c>
      <c r="AE122" s="68">
        <f t="shared" si="10"/>
        <v>0</v>
      </c>
      <c r="AF122" s="65">
        <f t="shared" si="11"/>
        <v>0</v>
      </c>
    </row>
    <row r="123" spans="1:32" x14ac:dyDescent="0.25">
      <c r="A123" s="18">
        <v>121</v>
      </c>
      <c r="B123" s="17" t="s">
        <v>268</v>
      </c>
      <c r="C123" s="18">
        <v>2010</v>
      </c>
      <c r="D123" s="18" t="s">
        <v>19</v>
      </c>
      <c r="E123" s="17" t="s">
        <v>20</v>
      </c>
      <c r="F123" s="17" t="s">
        <v>269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3">
        <v>0</v>
      </c>
      <c r="AD123" s="67">
        <f t="shared" si="9"/>
        <v>0</v>
      </c>
      <c r="AE123" s="68">
        <f t="shared" si="10"/>
        <v>0</v>
      </c>
      <c r="AF123" s="65">
        <f t="shared" si="11"/>
        <v>0</v>
      </c>
    </row>
    <row r="124" spans="1:32" x14ac:dyDescent="0.25">
      <c r="A124" s="18">
        <v>122</v>
      </c>
      <c r="B124" s="17" t="s">
        <v>344</v>
      </c>
      <c r="C124" s="18">
        <v>2005</v>
      </c>
      <c r="D124" s="18" t="s">
        <v>19</v>
      </c>
      <c r="E124" s="17" t="s">
        <v>20</v>
      </c>
      <c r="F124" s="17" t="s">
        <v>63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3">
        <v>0</v>
      </c>
      <c r="AD124" s="67">
        <f t="shared" si="9"/>
        <v>0</v>
      </c>
      <c r="AE124" s="68">
        <f t="shared" si="10"/>
        <v>0</v>
      </c>
      <c r="AF124" s="65">
        <f t="shared" si="11"/>
        <v>0</v>
      </c>
    </row>
    <row r="125" spans="1:32" x14ac:dyDescent="0.25">
      <c r="A125" s="18">
        <v>123</v>
      </c>
      <c r="B125" s="17" t="s">
        <v>345</v>
      </c>
      <c r="C125" s="18">
        <v>2005</v>
      </c>
      <c r="D125" s="18" t="s">
        <v>19</v>
      </c>
      <c r="E125" s="17" t="s">
        <v>20</v>
      </c>
      <c r="F125" s="17" t="s">
        <v>147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3">
        <v>0</v>
      </c>
      <c r="AD125" s="67">
        <f t="shared" si="9"/>
        <v>0</v>
      </c>
      <c r="AE125" s="68">
        <f t="shared" si="10"/>
        <v>0</v>
      </c>
      <c r="AF125" s="65">
        <f t="shared" si="11"/>
        <v>0</v>
      </c>
    </row>
    <row r="126" spans="1:32" x14ac:dyDescent="0.25">
      <c r="A126" s="18">
        <v>124</v>
      </c>
      <c r="B126" s="17" t="s">
        <v>367</v>
      </c>
      <c r="C126" s="18">
        <v>2005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3">
        <v>0</v>
      </c>
      <c r="AD126" s="67">
        <f t="shared" si="9"/>
        <v>0</v>
      </c>
      <c r="AE126" s="68">
        <f t="shared" si="10"/>
        <v>0</v>
      </c>
      <c r="AF126" s="65">
        <f t="shared" si="11"/>
        <v>0</v>
      </c>
    </row>
    <row r="127" spans="1:32" x14ac:dyDescent="0.25">
      <c r="A127" s="18">
        <v>125</v>
      </c>
      <c r="B127" s="17" t="s">
        <v>368</v>
      </c>
      <c r="C127" s="18">
        <v>2007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3">
        <v>0</v>
      </c>
      <c r="AD127" s="67">
        <f t="shared" si="9"/>
        <v>0</v>
      </c>
      <c r="AE127" s="68">
        <f t="shared" si="10"/>
        <v>0</v>
      </c>
      <c r="AF127" s="65">
        <f t="shared" si="11"/>
        <v>0</v>
      </c>
    </row>
    <row r="128" spans="1:32" x14ac:dyDescent="0.25">
      <c r="A128" s="18">
        <v>126</v>
      </c>
      <c r="B128" s="17" t="s">
        <v>374</v>
      </c>
      <c r="C128" s="18">
        <v>2008</v>
      </c>
      <c r="D128" s="18" t="s">
        <v>19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3">
        <v>0</v>
      </c>
      <c r="AD128" s="67">
        <f t="shared" si="9"/>
        <v>0</v>
      </c>
      <c r="AE128" s="68">
        <f t="shared" si="10"/>
        <v>0</v>
      </c>
      <c r="AF128" s="65">
        <f t="shared" si="11"/>
        <v>0</v>
      </c>
    </row>
    <row r="129" spans="1:32" x14ac:dyDescent="0.25">
      <c r="A129" s="18">
        <v>127</v>
      </c>
      <c r="B129" s="17" t="s">
        <v>393</v>
      </c>
      <c r="C129" s="18">
        <v>2008</v>
      </c>
      <c r="D129" s="18" t="s">
        <v>19</v>
      </c>
      <c r="E129" s="17" t="s">
        <v>20</v>
      </c>
      <c r="F129" s="21" t="s">
        <v>394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3">
        <v>0</v>
      </c>
      <c r="AD129" s="67">
        <f t="shared" si="9"/>
        <v>0</v>
      </c>
      <c r="AE129" s="68">
        <f t="shared" si="10"/>
        <v>0</v>
      </c>
      <c r="AF129" s="65">
        <f t="shared" si="11"/>
        <v>0</v>
      </c>
    </row>
  </sheetData>
  <autoFilter ref="A2:AF129" xr:uid="{0EE82C7D-7869-4A26-9297-6063A34459BB}">
    <sortState ref="A3:AF129">
      <sortCondition descending="1" ref="AE1"/>
    </sortState>
  </autoFilter>
  <sortState ref="A3:AF130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29" formulaRange="1"/>
    <ignoredError sqref="D3:D11 D22:D41 D13:D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3AE38-F99D-4537-9A99-8E6E233187C9}">
  <dimension ref="A1:AF129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32" x14ac:dyDescent="0.25">
      <c r="G1" s="62">
        <v>1</v>
      </c>
      <c r="H1" s="62">
        <v>2</v>
      </c>
      <c r="I1" s="62">
        <v>3</v>
      </c>
      <c r="J1" s="62">
        <v>4</v>
      </c>
      <c r="K1" s="62">
        <v>5</v>
      </c>
      <c r="L1" s="62">
        <v>6</v>
      </c>
      <c r="M1" s="62">
        <v>7</v>
      </c>
      <c r="N1" s="62">
        <v>8</v>
      </c>
      <c r="O1" s="62">
        <v>9</v>
      </c>
      <c r="P1" s="62">
        <v>10</v>
      </c>
      <c r="Q1" s="62">
        <v>11</v>
      </c>
      <c r="R1" s="62">
        <v>12</v>
      </c>
      <c r="S1" s="62">
        <v>13</v>
      </c>
      <c r="T1" s="62">
        <v>14</v>
      </c>
      <c r="U1" s="62">
        <v>15</v>
      </c>
      <c r="V1" s="62">
        <v>16</v>
      </c>
      <c r="W1" s="62">
        <v>17</v>
      </c>
      <c r="X1" s="62">
        <v>18</v>
      </c>
      <c r="Y1" s="62">
        <v>19</v>
      </c>
      <c r="Z1" s="62">
        <v>20</v>
      </c>
      <c r="AA1" s="62">
        <v>21</v>
      </c>
      <c r="AB1" s="62">
        <v>22</v>
      </c>
    </row>
    <row r="2" spans="1:32" ht="169.5" x14ac:dyDescent="0.25">
      <c r="A2" s="3" t="s">
        <v>11</v>
      </c>
      <c r="B2" s="3" t="s">
        <v>14</v>
      </c>
      <c r="C2" s="70" t="s">
        <v>12</v>
      </c>
      <c r="D2" s="3" t="s">
        <v>15</v>
      </c>
      <c r="E2" s="3" t="s">
        <v>16</v>
      </c>
      <c r="F2" s="3" t="s">
        <v>13</v>
      </c>
      <c r="G2" s="71" t="s">
        <v>3</v>
      </c>
      <c r="H2" s="71" t="s">
        <v>4</v>
      </c>
      <c r="I2" s="71" t="s">
        <v>199</v>
      </c>
      <c r="J2" s="71" t="s">
        <v>200</v>
      </c>
      <c r="K2" s="71" t="s">
        <v>196</v>
      </c>
      <c r="L2" s="71" t="s">
        <v>197</v>
      </c>
      <c r="M2" s="71" t="s">
        <v>5</v>
      </c>
      <c r="N2" s="71" t="s">
        <v>6</v>
      </c>
      <c r="O2" s="71" t="s">
        <v>7</v>
      </c>
      <c r="P2" s="71" t="s">
        <v>190</v>
      </c>
      <c r="Q2" s="71" t="s">
        <v>191</v>
      </c>
      <c r="R2" s="71" t="s">
        <v>201</v>
      </c>
      <c r="S2" s="71" t="s">
        <v>202</v>
      </c>
      <c r="T2" s="71" t="s">
        <v>125</v>
      </c>
      <c r="U2" s="71" t="s">
        <v>203</v>
      </c>
      <c r="V2" s="71" t="s">
        <v>204</v>
      </c>
      <c r="W2" s="71" t="s">
        <v>205</v>
      </c>
      <c r="X2" s="71" t="s">
        <v>206</v>
      </c>
      <c r="Y2" s="71" t="s">
        <v>207</v>
      </c>
      <c r="Z2" s="71" t="s">
        <v>192</v>
      </c>
      <c r="AA2" s="71" t="s">
        <v>198</v>
      </c>
      <c r="AB2" s="71" t="s">
        <v>195</v>
      </c>
      <c r="AC2" s="72" t="s">
        <v>378</v>
      </c>
      <c r="AD2" s="72" t="s">
        <v>379</v>
      </c>
      <c r="AE2" s="72" t="s">
        <v>17</v>
      </c>
      <c r="AF2" s="69" t="s">
        <v>310</v>
      </c>
    </row>
    <row r="3" spans="1:32" x14ac:dyDescent="0.25">
      <c r="A3" s="18">
        <v>1</v>
      </c>
      <c r="B3" s="17" t="s">
        <v>34</v>
      </c>
      <c r="C3" s="18">
        <v>2003</v>
      </c>
      <c r="D3" s="18" t="s">
        <v>23</v>
      </c>
      <c r="E3" s="17" t="s">
        <v>20</v>
      </c>
      <c r="F3" s="17" t="s">
        <v>27</v>
      </c>
      <c r="G3" s="3">
        <v>120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3">
        <v>550</v>
      </c>
      <c r="AD3" s="67">
        <f t="shared" ref="AD3:AD34" si="0">IF(COUNT(G3:AB3)&gt;2,LARGE(G3:AB3,1)+LARGE(G3:AB3,2),SUM(G3:AB3))</f>
        <v>120</v>
      </c>
      <c r="AE3" s="68">
        <f t="shared" ref="AE3:AE34" si="1">IF(AD3&gt;AC3,AD3,AC3)</f>
        <v>550</v>
      </c>
      <c r="AF3" s="65">
        <f t="shared" ref="AF3:AF34" si="2">COUNT(G3:AB3)</f>
        <v>1</v>
      </c>
    </row>
    <row r="4" spans="1:32" x14ac:dyDescent="0.25">
      <c r="A4" s="18">
        <v>2</v>
      </c>
      <c r="B4" s="17" t="s">
        <v>22</v>
      </c>
      <c r="C4" s="18">
        <v>1994</v>
      </c>
      <c r="D4" s="18" t="s">
        <v>23</v>
      </c>
      <c r="E4" s="17" t="s">
        <v>20</v>
      </c>
      <c r="F4" s="17" t="s">
        <v>24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3">
        <v>480</v>
      </c>
      <c r="AD4" s="67">
        <f t="shared" si="0"/>
        <v>180</v>
      </c>
      <c r="AE4" s="68">
        <f t="shared" si="1"/>
        <v>480</v>
      </c>
      <c r="AF4" s="65">
        <f t="shared" si="2"/>
        <v>1</v>
      </c>
    </row>
    <row r="5" spans="1:32" x14ac:dyDescent="0.25">
      <c r="A5" s="18">
        <v>3</v>
      </c>
      <c r="B5" s="17" t="s">
        <v>167</v>
      </c>
      <c r="C5" s="18">
        <v>2005</v>
      </c>
      <c r="D5" s="18">
        <v>1</v>
      </c>
      <c r="E5" s="17" t="s">
        <v>38</v>
      </c>
      <c r="F5" s="17" t="s">
        <v>39</v>
      </c>
      <c r="G5" s="3">
        <v>120</v>
      </c>
      <c r="H5" s="3"/>
      <c r="I5" s="3"/>
      <c r="J5" s="3"/>
      <c r="K5" s="3"/>
      <c r="L5" s="3"/>
      <c r="M5" s="3"/>
      <c r="N5" s="3">
        <v>112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3">
        <v>305</v>
      </c>
      <c r="AD5" s="67">
        <f t="shared" si="0"/>
        <v>232</v>
      </c>
      <c r="AE5" s="68">
        <f t="shared" si="1"/>
        <v>305</v>
      </c>
      <c r="AF5" s="65">
        <f t="shared" si="2"/>
        <v>2</v>
      </c>
    </row>
    <row r="6" spans="1:32" x14ac:dyDescent="0.25">
      <c r="A6" s="18">
        <v>4</v>
      </c>
      <c r="B6" s="17" t="s">
        <v>49</v>
      </c>
      <c r="C6" s="18">
        <v>1998</v>
      </c>
      <c r="D6" s="18" t="s">
        <v>29</v>
      </c>
      <c r="E6" s="17" t="s">
        <v>20</v>
      </c>
      <c r="F6" s="17" t="s">
        <v>36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3">
        <v>303</v>
      </c>
      <c r="AD6" s="67">
        <f t="shared" si="0"/>
        <v>0</v>
      </c>
      <c r="AE6" s="68">
        <f t="shared" si="1"/>
        <v>303</v>
      </c>
      <c r="AF6" s="65">
        <f t="shared" si="2"/>
        <v>0</v>
      </c>
    </row>
    <row r="7" spans="1:32" x14ac:dyDescent="0.25">
      <c r="A7" s="18">
        <v>5</v>
      </c>
      <c r="B7" s="17" t="s">
        <v>44</v>
      </c>
      <c r="C7" s="18">
        <v>1995</v>
      </c>
      <c r="D7" s="18" t="s">
        <v>23</v>
      </c>
      <c r="E7" s="17" t="s">
        <v>20</v>
      </c>
      <c r="F7" s="17" t="s">
        <v>39</v>
      </c>
      <c r="G7" s="3">
        <v>300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3">
        <v>300</v>
      </c>
      <c r="AD7" s="67">
        <f t="shared" si="0"/>
        <v>300</v>
      </c>
      <c r="AE7" s="68">
        <f t="shared" si="1"/>
        <v>300</v>
      </c>
      <c r="AF7" s="65">
        <f t="shared" si="2"/>
        <v>1</v>
      </c>
    </row>
    <row r="8" spans="1:32" x14ac:dyDescent="0.25">
      <c r="A8" s="18">
        <v>6</v>
      </c>
      <c r="B8" s="17" t="s">
        <v>52</v>
      </c>
      <c r="C8" s="18">
        <v>1983</v>
      </c>
      <c r="D8" s="18" t="s">
        <v>41</v>
      </c>
      <c r="E8" s="17" t="s">
        <v>20</v>
      </c>
      <c r="F8" s="1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3">
        <v>300</v>
      </c>
      <c r="AD8" s="67">
        <f t="shared" si="0"/>
        <v>0</v>
      </c>
      <c r="AE8" s="68">
        <f t="shared" si="1"/>
        <v>300</v>
      </c>
      <c r="AF8" s="65">
        <f t="shared" si="2"/>
        <v>0</v>
      </c>
    </row>
    <row r="9" spans="1:32" x14ac:dyDescent="0.25">
      <c r="A9" s="18">
        <v>7</v>
      </c>
      <c r="B9" s="17" t="s">
        <v>37</v>
      </c>
      <c r="C9" s="18">
        <v>2003</v>
      </c>
      <c r="D9" s="18">
        <v>1</v>
      </c>
      <c r="E9" s="17" t="s">
        <v>38</v>
      </c>
      <c r="F9" s="17" t="s">
        <v>39</v>
      </c>
      <c r="G9" s="3">
        <v>135</v>
      </c>
      <c r="H9" s="3"/>
      <c r="I9" s="3"/>
      <c r="J9" s="3"/>
      <c r="K9" s="3"/>
      <c r="L9" s="3"/>
      <c r="M9" s="3"/>
      <c r="N9" s="3">
        <v>140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73">
        <v>292</v>
      </c>
      <c r="AD9" s="67">
        <f t="shared" si="0"/>
        <v>275</v>
      </c>
      <c r="AE9" s="68">
        <f t="shared" si="1"/>
        <v>292</v>
      </c>
      <c r="AF9" s="65">
        <f t="shared" si="2"/>
        <v>2</v>
      </c>
    </row>
    <row r="10" spans="1:32" x14ac:dyDescent="0.25">
      <c r="A10" s="18">
        <v>8</v>
      </c>
      <c r="B10" s="17" t="s">
        <v>144</v>
      </c>
      <c r="C10" s="18">
        <v>2004</v>
      </c>
      <c r="D10" s="18" t="s">
        <v>23</v>
      </c>
      <c r="E10" s="17" t="s">
        <v>20</v>
      </c>
      <c r="F10" s="17" t="s">
        <v>114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3">
        <v>270</v>
      </c>
      <c r="AD10" s="67">
        <f t="shared" si="0"/>
        <v>0</v>
      </c>
      <c r="AE10" s="68">
        <f t="shared" si="1"/>
        <v>270</v>
      </c>
      <c r="AF10" s="65">
        <f t="shared" si="2"/>
        <v>0</v>
      </c>
    </row>
    <row r="11" spans="1:32" x14ac:dyDescent="0.25">
      <c r="A11" s="18">
        <v>9</v>
      </c>
      <c r="B11" s="17" t="s">
        <v>57</v>
      </c>
      <c r="C11" s="18">
        <v>1995</v>
      </c>
      <c r="D11" s="18" t="s">
        <v>29</v>
      </c>
      <c r="E11" s="17" t="s">
        <v>20</v>
      </c>
      <c r="F11" s="17" t="s">
        <v>36</v>
      </c>
      <c r="G11" s="3">
        <v>87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3">
        <v>260</v>
      </c>
      <c r="AD11" s="67">
        <f t="shared" si="0"/>
        <v>87</v>
      </c>
      <c r="AE11" s="68">
        <f t="shared" si="1"/>
        <v>260</v>
      </c>
      <c r="AF11" s="65">
        <f t="shared" si="2"/>
        <v>1</v>
      </c>
    </row>
    <row r="12" spans="1:32" x14ac:dyDescent="0.25">
      <c r="A12" s="18">
        <v>10</v>
      </c>
      <c r="B12" s="17" t="s">
        <v>168</v>
      </c>
      <c r="C12" s="18">
        <v>2004</v>
      </c>
      <c r="D12" s="18">
        <v>1</v>
      </c>
      <c r="E12" s="17" t="s">
        <v>38</v>
      </c>
      <c r="F12" s="17" t="s">
        <v>39</v>
      </c>
      <c r="G12" s="3">
        <v>165</v>
      </c>
      <c r="H12" s="3"/>
      <c r="I12" s="3"/>
      <c r="J12" s="3"/>
      <c r="K12" s="3"/>
      <c r="L12" s="3"/>
      <c r="M12" s="3"/>
      <c r="N12" s="3">
        <v>84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3">
        <v>234</v>
      </c>
      <c r="AD12" s="67">
        <f t="shared" si="0"/>
        <v>249</v>
      </c>
      <c r="AE12" s="68">
        <f t="shared" si="1"/>
        <v>249</v>
      </c>
      <c r="AF12" s="65">
        <f t="shared" si="2"/>
        <v>2</v>
      </c>
    </row>
    <row r="13" spans="1:32" x14ac:dyDescent="0.25">
      <c r="A13" s="18">
        <v>11</v>
      </c>
      <c r="B13" s="17" t="s">
        <v>59</v>
      </c>
      <c r="C13" s="18">
        <v>1987</v>
      </c>
      <c r="D13" s="18" t="s">
        <v>23</v>
      </c>
      <c r="E13" s="17" t="s">
        <v>20</v>
      </c>
      <c r="F13" s="17"/>
      <c r="G13" s="3">
        <v>240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73">
        <v>120</v>
      </c>
      <c r="AD13" s="67">
        <f t="shared" si="0"/>
        <v>240</v>
      </c>
      <c r="AE13" s="68">
        <f t="shared" si="1"/>
        <v>240</v>
      </c>
      <c r="AF13" s="65">
        <f t="shared" si="2"/>
        <v>1</v>
      </c>
    </row>
    <row r="14" spans="1:32" x14ac:dyDescent="0.25">
      <c r="A14" s="18">
        <v>12</v>
      </c>
      <c r="B14" s="17" t="s">
        <v>55</v>
      </c>
      <c r="C14" s="18">
        <v>1997</v>
      </c>
      <c r="D14" s="18" t="s">
        <v>26</v>
      </c>
      <c r="E14" s="17" t="s">
        <v>20</v>
      </c>
      <c r="F14" s="17" t="s">
        <v>36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3">
        <v>234</v>
      </c>
      <c r="AD14" s="67">
        <f t="shared" si="0"/>
        <v>0</v>
      </c>
      <c r="AE14" s="68">
        <f t="shared" si="1"/>
        <v>234</v>
      </c>
      <c r="AF14" s="65">
        <f t="shared" si="2"/>
        <v>0</v>
      </c>
    </row>
    <row r="15" spans="1:32" x14ac:dyDescent="0.25">
      <c r="A15" s="18">
        <v>13</v>
      </c>
      <c r="B15" s="17" t="s">
        <v>53</v>
      </c>
      <c r="C15" s="18">
        <v>2003</v>
      </c>
      <c r="D15" s="18">
        <v>3</v>
      </c>
      <c r="E15" s="17" t="s">
        <v>20</v>
      </c>
      <c r="F15" s="17" t="s">
        <v>21</v>
      </c>
      <c r="G15" s="3">
        <v>150</v>
      </c>
      <c r="H15" s="3"/>
      <c r="I15" s="3"/>
      <c r="J15" s="3"/>
      <c r="K15" s="3"/>
      <c r="L15" s="3"/>
      <c r="M15" s="3"/>
      <c r="N15" s="3">
        <v>77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73">
        <v>145</v>
      </c>
      <c r="AD15" s="67">
        <f t="shared" si="0"/>
        <v>227</v>
      </c>
      <c r="AE15" s="68">
        <f t="shared" si="1"/>
        <v>227</v>
      </c>
      <c r="AF15" s="65">
        <f t="shared" si="2"/>
        <v>2</v>
      </c>
    </row>
    <row r="16" spans="1:32" x14ac:dyDescent="0.25">
      <c r="A16" s="18">
        <v>14</v>
      </c>
      <c r="B16" s="17" t="s">
        <v>307</v>
      </c>
      <c r="C16" s="18">
        <v>1983</v>
      </c>
      <c r="D16" s="18" t="s">
        <v>41</v>
      </c>
      <c r="E16" s="17" t="s">
        <v>20</v>
      </c>
      <c r="F16" s="17" t="s">
        <v>308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73">
        <v>223</v>
      </c>
      <c r="AD16" s="67">
        <f t="shared" si="0"/>
        <v>0</v>
      </c>
      <c r="AE16" s="68">
        <f t="shared" si="1"/>
        <v>223</v>
      </c>
      <c r="AF16" s="65">
        <f t="shared" si="2"/>
        <v>0</v>
      </c>
    </row>
    <row r="17" spans="1:32" x14ac:dyDescent="0.25">
      <c r="A17" s="18">
        <v>15</v>
      </c>
      <c r="B17" s="17" t="s">
        <v>135</v>
      </c>
      <c r="C17" s="18">
        <v>2006</v>
      </c>
      <c r="D17" s="18">
        <v>3</v>
      </c>
      <c r="E17" s="17" t="s">
        <v>20</v>
      </c>
      <c r="F17" s="17" t="s">
        <v>148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100</v>
      </c>
      <c r="U17" s="3"/>
      <c r="V17" s="3"/>
      <c r="W17" s="3"/>
      <c r="X17" s="3"/>
      <c r="Y17" s="3"/>
      <c r="Z17" s="3"/>
      <c r="AA17" s="3"/>
      <c r="AB17" s="3"/>
      <c r="AC17" s="73">
        <v>212</v>
      </c>
      <c r="AD17" s="67">
        <f t="shared" si="0"/>
        <v>100</v>
      </c>
      <c r="AE17" s="68">
        <f t="shared" si="1"/>
        <v>212</v>
      </c>
      <c r="AF17" s="65">
        <f t="shared" si="2"/>
        <v>1</v>
      </c>
    </row>
    <row r="18" spans="1:32" x14ac:dyDescent="0.25">
      <c r="A18" s="18">
        <v>16</v>
      </c>
      <c r="B18" s="17" t="s">
        <v>46</v>
      </c>
      <c r="C18" s="18">
        <v>2003</v>
      </c>
      <c r="D18" s="18" t="s">
        <v>33</v>
      </c>
      <c r="E18" s="17" t="s">
        <v>20</v>
      </c>
      <c r="F18" s="17" t="s">
        <v>43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3">
        <v>206</v>
      </c>
      <c r="AD18" s="67">
        <f t="shared" si="0"/>
        <v>0</v>
      </c>
      <c r="AE18" s="68">
        <f t="shared" si="1"/>
        <v>206</v>
      </c>
      <c r="AF18" s="65">
        <f t="shared" si="2"/>
        <v>0</v>
      </c>
    </row>
    <row r="19" spans="1:32" x14ac:dyDescent="0.25">
      <c r="A19" s="18">
        <v>17</v>
      </c>
      <c r="B19" s="17" t="s">
        <v>58</v>
      </c>
      <c r="C19" s="18">
        <v>1997</v>
      </c>
      <c r="D19" s="18" t="s">
        <v>41</v>
      </c>
      <c r="E19" s="17" t="s">
        <v>20</v>
      </c>
      <c r="F19" s="17" t="s">
        <v>36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3">
        <v>200</v>
      </c>
      <c r="AD19" s="67">
        <f t="shared" si="0"/>
        <v>0</v>
      </c>
      <c r="AE19" s="68">
        <f t="shared" si="1"/>
        <v>200</v>
      </c>
      <c r="AF19" s="65">
        <f t="shared" si="2"/>
        <v>0</v>
      </c>
    </row>
    <row r="20" spans="1:32" x14ac:dyDescent="0.25">
      <c r="A20" s="18">
        <v>18</v>
      </c>
      <c r="B20" s="17" t="s">
        <v>35</v>
      </c>
      <c r="C20" s="18">
        <v>1993</v>
      </c>
      <c r="D20" s="18" t="s">
        <v>29</v>
      </c>
      <c r="E20" s="17" t="s">
        <v>20</v>
      </c>
      <c r="F20" s="17" t="s">
        <v>36</v>
      </c>
      <c r="G20" s="3">
        <v>63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3">
        <v>182</v>
      </c>
      <c r="AD20" s="67">
        <f t="shared" si="0"/>
        <v>63</v>
      </c>
      <c r="AE20" s="68">
        <f t="shared" si="1"/>
        <v>182</v>
      </c>
      <c r="AF20" s="65">
        <f t="shared" si="2"/>
        <v>1</v>
      </c>
    </row>
    <row r="21" spans="1:32" x14ac:dyDescent="0.25">
      <c r="A21" s="18">
        <v>19</v>
      </c>
      <c r="B21" s="17" t="s">
        <v>133</v>
      </c>
      <c r="C21" s="18">
        <v>2007</v>
      </c>
      <c r="D21" s="18">
        <v>2</v>
      </c>
      <c r="E21" s="17" t="s">
        <v>20</v>
      </c>
      <c r="F21" s="17" t="s">
        <v>114</v>
      </c>
      <c r="G21" s="3"/>
      <c r="H21" s="3"/>
      <c r="I21" s="3"/>
      <c r="J21" s="3"/>
      <c r="K21" s="3"/>
      <c r="L21" s="3"/>
      <c r="M21" s="3"/>
      <c r="N21" s="3"/>
      <c r="O21" s="3"/>
      <c r="P21" s="3">
        <v>90</v>
      </c>
      <c r="Q21" s="3"/>
      <c r="R21" s="3"/>
      <c r="S21" s="3"/>
      <c r="T21" s="3">
        <v>80</v>
      </c>
      <c r="U21" s="3"/>
      <c r="V21" s="3"/>
      <c r="W21" s="3"/>
      <c r="X21" s="3"/>
      <c r="Y21" s="3"/>
      <c r="Z21" s="3"/>
      <c r="AA21" s="3"/>
      <c r="AB21" s="3"/>
      <c r="AC21" s="73">
        <v>139</v>
      </c>
      <c r="AD21" s="67">
        <f t="shared" si="0"/>
        <v>170</v>
      </c>
      <c r="AE21" s="68">
        <f t="shared" si="1"/>
        <v>170</v>
      </c>
      <c r="AF21" s="65">
        <f t="shared" si="2"/>
        <v>2</v>
      </c>
    </row>
    <row r="22" spans="1:32" x14ac:dyDescent="0.25">
      <c r="A22" s="18">
        <v>20</v>
      </c>
      <c r="B22" s="17" t="s">
        <v>54</v>
      </c>
      <c r="C22" s="18">
        <v>1972</v>
      </c>
      <c r="D22" s="18" t="s">
        <v>26</v>
      </c>
      <c r="E22" s="17" t="s">
        <v>20</v>
      </c>
      <c r="F22" s="17"/>
      <c r="G22" s="3">
        <v>75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73">
        <v>160</v>
      </c>
      <c r="AD22" s="67">
        <f t="shared" si="0"/>
        <v>75</v>
      </c>
      <c r="AE22" s="68">
        <f t="shared" si="1"/>
        <v>160</v>
      </c>
      <c r="AF22" s="65">
        <f t="shared" si="2"/>
        <v>1</v>
      </c>
    </row>
    <row r="23" spans="1:32" x14ac:dyDescent="0.25">
      <c r="A23" s="18">
        <v>21</v>
      </c>
      <c r="B23" s="17" t="s">
        <v>50</v>
      </c>
      <c r="C23" s="18">
        <v>2004</v>
      </c>
      <c r="D23" s="18" t="s">
        <v>33</v>
      </c>
      <c r="E23" s="17" t="s">
        <v>20</v>
      </c>
      <c r="F23" s="17" t="s">
        <v>21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3">
        <v>156</v>
      </c>
      <c r="AD23" s="67">
        <f t="shared" si="0"/>
        <v>0</v>
      </c>
      <c r="AE23" s="68">
        <f t="shared" si="1"/>
        <v>156</v>
      </c>
      <c r="AF23" s="65">
        <f t="shared" si="2"/>
        <v>0</v>
      </c>
    </row>
    <row r="24" spans="1:32" x14ac:dyDescent="0.25">
      <c r="A24" s="18">
        <v>22</v>
      </c>
      <c r="B24" s="17" t="s">
        <v>42</v>
      </c>
      <c r="C24" s="18">
        <v>1994</v>
      </c>
      <c r="D24" s="18" t="s">
        <v>26</v>
      </c>
      <c r="E24" s="17" t="s">
        <v>20</v>
      </c>
      <c r="F24" s="17" t="s">
        <v>43</v>
      </c>
      <c r="G24" s="3">
        <v>81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3">
        <v>154</v>
      </c>
      <c r="AD24" s="67">
        <f t="shared" si="0"/>
        <v>81</v>
      </c>
      <c r="AE24" s="68">
        <f t="shared" si="1"/>
        <v>154</v>
      </c>
      <c r="AF24" s="65">
        <f t="shared" si="2"/>
        <v>1</v>
      </c>
    </row>
    <row r="25" spans="1:32" x14ac:dyDescent="0.25">
      <c r="A25" s="18">
        <v>23</v>
      </c>
      <c r="B25" s="17" t="s">
        <v>32</v>
      </c>
      <c r="C25" s="18">
        <v>2002</v>
      </c>
      <c r="D25" s="18">
        <v>3</v>
      </c>
      <c r="E25" s="17" t="s">
        <v>20</v>
      </c>
      <c r="F25" s="17" t="s">
        <v>21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3">
        <v>148</v>
      </c>
      <c r="AD25" s="67">
        <f t="shared" si="0"/>
        <v>0</v>
      </c>
      <c r="AE25" s="68">
        <f t="shared" si="1"/>
        <v>148</v>
      </c>
      <c r="AF25" s="65">
        <f t="shared" si="2"/>
        <v>0</v>
      </c>
    </row>
    <row r="26" spans="1:32" x14ac:dyDescent="0.25">
      <c r="A26" s="18">
        <v>24</v>
      </c>
      <c r="B26" s="17" t="s">
        <v>166</v>
      </c>
      <c r="C26" s="18">
        <v>2002</v>
      </c>
      <c r="D26" s="18">
        <v>1</v>
      </c>
      <c r="E26" s="17" t="s">
        <v>20</v>
      </c>
      <c r="F26" s="17" t="s">
        <v>43</v>
      </c>
      <c r="G26" s="3">
        <v>81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3">
        <v>145</v>
      </c>
      <c r="AD26" s="67">
        <f t="shared" si="0"/>
        <v>81</v>
      </c>
      <c r="AE26" s="68">
        <f t="shared" si="1"/>
        <v>145</v>
      </c>
      <c r="AF26" s="65">
        <f t="shared" si="2"/>
        <v>1</v>
      </c>
    </row>
    <row r="27" spans="1:32" x14ac:dyDescent="0.25">
      <c r="A27" s="18">
        <v>25</v>
      </c>
      <c r="B27" s="17" t="s">
        <v>30</v>
      </c>
      <c r="C27" s="18">
        <v>2004</v>
      </c>
      <c r="D27" s="18" t="s">
        <v>31</v>
      </c>
      <c r="E27" s="17" t="s">
        <v>20</v>
      </c>
      <c r="F27" s="17" t="s">
        <v>21</v>
      </c>
      <c r="G27" s="3"/>
      <c r="H27" s="3"/>
      <c r="I27" s="3"/>
      <c r="J27" s="3"/>
      <c r="K27" s="3"/>
      <c r="L27" s="3"/>
      <c r="M27" s="3"/>
      <c r="N27" s="3">
        <v>41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3">
        <v>145</v>
      </c>
      <c r="AD27" s="67">
        <f t="shared" si="0"/>
        <v>41</v>
      </c>
      <c r="AE27" s="68">
        <f t="shared" si="1"/>
        <v>145</v>
      </c>
      <c r="AF27" s="65">
        <f t="shared" si="2"/>
        <v>1</v>
      </c>
    </row>
    <row r="28" spans="1:32" x14ac:dyDescent="0.25">
      <c r="A28" s="18">
        <v>26</v>
      </c>
      <c r="B28" s="17" t="s">
        <v>60</v>
      </c>
      <c r="C28" s="18">
        <v>2003</v>
      </c>
      <c r="D28" s="18">
        <v>1</v>
      </c>
      <c r="E28" s="17" t="s">
        <v>38</v>
      </c>
      <c r="F28" s="17" t="s">
        <v>39</v>
      </c>
      <c r="G28" s="3">
        <v>75</v>
      </c>
      <c r="H28" s="3"/>
      <c r="I28" s="3"/>
      <c r="J28" s="3"/>
      <c r="K28" s="3"/>
      <c r="L28" s="3"/>
      <c r="M28" s="3"/>
      <c r="N28" s="3">
        <v>70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3">
        <v>77</v>
      </c>
      <c r="AD28" s="67">
        <f t="shared" si="0"/>
        <v>145</v>
      </c>
      <c r="AE28" s="68">
        <f t="shared" si="1"/>
        <v>145</v>
      </c>
      <c r="AF28" s="65">
        <f t="shared" si="2"/>
        <v>2</v>
      </c>
    </row>
    <row r="29" spans="1:32" x14ac:dyDescent="0.25">
      <c r="A29" s="18">
        <v>27</v>
      </c>
      <c r="B29" s="17" t="s">
        <v>295</v>
      </c>
      <c r="C29" s="18">
        <v>1998</v>
      </c>
      <c r="D29" s="18" t="s">
        <v>26</v>
      </c>
      <c r="E29" s="17" t="s">
        <v>20</v>
      </c>
      <c r="F29" s="17" t="s">
        <v>36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73">
        <v>140</v>
      </c>
      <c r="AD29" s="67">
        <f t="shared" si="0"/>
        <v>0</v>
      </c>
      <c r="AE29" s="68">
        <f t="shared" si="1"/>
        <v>140</v>
      </c>
      <c r="AF29" s="65">
        <f t="shared" si="2"/>
        <v>0</v>
      </c>
    </row>
    <row r="30" spans="1:32" x14ac:dyDescent="0.25">
      <c r="A30" s="18">
        <v>28</v>
      </c>
      <c r="B30" s="17" t="s">
        <v>51</v>
      </c>
      <c r="C30" s="18">
        <v>1998</v>
      </c>
      <c r="D30" s="18" t="s">
        <v>26</v>
      </c>
      <c r="E30" s="17" t="s">
        <v>20</v>
      </c>
      <c r="F30" s="17" t="s">
        <v>36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3">
        <v>128</v>
      </c>
      <c r="AD30" s="67">
        <f t="shared" si="0"/>
        <v>0</v>
      </c>
      <c r="AE30" s="68">
        <f t="shared" si="1"/>
        <v>128</v>
      </c>
      <c r="AF30" s="65">
        <f t="shared" si="2"/>
        <v>0</v>
      </c>
    </row>
    <row r="31" spans="1:32" x14ac:dyDescent="0.25">
      <c r="A31" s="18">
        <v>29</v>
      </c>
      <c r="B31" s="17" t="s">
        <v>25</v>
      </c>
      <c r="C31" s="18">
        <v>2003</v>
      </c>
      <c r="D31" s="18">
        <v>1</v>
      </c>
      <c r="E31" s="17" t="s">
        <v>20</v>
      </c>
      <c r="F31" s="17" t="s">
        <v>27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3">
        <v>120</v>
      </c>
      <c r="AD31" s="67">
        <f t="shared" si="0"/>
        <v>0</v>
      </c>
      <c r="AE31" s="68">
        <f t="shared" si="1"/>
        <v>120</v>
      </c>
      <c r="AF31" s="65">
        <f t="shared" si="2"/>
        <v>0</v>
      </c>
    </row>
    <row r="32" spans="1:32" x14ac:dyDescent="0.25">
      <c r="A32" s="18">
        <v>30</v>
      </c>
      <c r="B32" s="17" t="s">
        <v>143</v>
      </c>
      <c r="C32" s="18">
        <v>2004</v>
      </c>
      <c r="D32" s="18" t="s">
        <v>31</v>
      </c>
      <c r="E32" s="17" t="s">
        <v>20</v>
      </c>
      <c r="F32" s="17" t="s">
        <v>147</v>
      </c>
      <c r="G32" s="3"/>
      <c r="H32" s="3"/>
      <c r="I32" s="3"/>
      <c r="J32" s="3"/>
      <c r="K32" s="3"/>
      <c r="L32" s="3"/>
      <c r="M32" s="3"/>
      <c r="N32" s="3">
        <v>41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3">
        <v>110</v>
      </c>
      <c r="AD32" s="67">
        <f t="shared" si="0"/>
        <v>41</v>
      </c>
      <c r="AE32" s="68">
        <f t="shared" si="1"/>
        <v>110</v>
      </c>
      <c r="AF32" s="65">
        <f t="shared" si="2"/>
        <v>1</v>
      </c>
    </row>
    <row r="33" spans="1:32" x14ac:dyDescent="0.25">
      <c r="A33" s="18">
        <v>31</v>
      </c>
      <c r="B33" s="17" t="s">
        <v>140</v>
      </c>
      <c r="C33" s="18">
        <v>2005</v>
      </c>
      <c r="D33" s="18" t="s">
        <v>31</v>
      </c>
      <c r="E33" s="17" t="s">
        <v>20</v>
      </c>
      <c r="F33" s="17" t="s">
        <v>21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>
        <v>50</v>
      </c>
      <c r="U33" s="3"/>
      <c r="V33" s="3"/>
      <c r="W33" s="3"/>
      <c r="X33" s="3"/>
      <c r="Y33" s="3"/>
      <c r="Z33" s="3"/>
      <c r="AA33" s="3"/>
      <c r="AB33" s="3"/>
      <c r="AC33" s="73">
        <v>110</v>
      </c>
      <c r="AD33" s="67">
        <f t="shared" si="0"/>
        <v>50</v>
      </c>
      <c r="AE33" s="68">
        <f t="shared" si="1"/>
        <v>110</v>
      </c>
      <c r="AF33" s="65">
        <f t="shared" si="2"/>
        <v>1</v>
      </c>
    </row>
    <row r="34" spans="1:32" x14ac:dyDescent="0.25">
      <c r="A34" s="18">
        <v>32</v>
      </c>
      <c r="B34" s="17" t="s">
        <v>47</v>
      </c>
      <c r="C34" s="18">
        <v>1996</v>
      </c>
      <c r="D34" s="18" t="s">
        <v>48</v>
      </c>
      <c r="E34" s="17" t="s">
        <v>20</v>
      </c>
      <c r="F34" s="17" t="s">
        <v>36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3">
        <v>104</v>
      </c>
      <c r="AD34" s="67">
        <f t="shared" si="0"/>
        <v>0</v>
      </c>
      <c r="AE34" s="68">
        <f t="shared" si="1"/>
        <v>104</v>
      </c>
      <c r="AF34" s="65">
        <f t="shared" si="2"/>
        <v>0</v>
      </c>
    </row>
    <row r="35" spans="1:32" x14ac:dyDescent="0.25">
      <c r="A35" s="18">
        <v>33</v>
      </c>
      <c r="B35" s="17" t="s">
        <v>180</v>
      </c>
      <c r="C35" s="18">
        <v>2007</v>
      </c>
      <c r="D35" s="18" t="s">
        <v>31</v>
      </c>
      <c r="E35" s="17" t="s">
        <v>20</v>
      </c>
      <c r="F35" s="17" t="s">
        <v>21</v>
      </c>
      <c r="G35" s="3"/>
      <c r="H35" s="3"/>
      <c r="I35" s="3"/>
      <c r="J35" s="3"/>
      <c r="K35" s="3"/>
      <c r="L35" s="3"/>
      <c r="M35" s="3"/>
      <c r="N35" s="3"/>
      <c r="O35" s="3"/>
      <c r="P35" s="3">
        <v>72</v>
      </c>
      <c r="Q35" s="3"/>
      <c r="R35" s="3"/>
      <c r="S35" s="3"/>
      <c r="T35" s="3">
        <v>29</v>
      </c>
      <c r="U35" s="3"/>
      <c r="V35" s="3"/>
      <c r="W35" s="3"/>
      <c r="X35" s="3"/>
      <c r="Y35" s="3"/>
      <c r="Z35" s="3"/>
      <c r="AA35" s="3"/>
      <c r="AB35" s="3"/>
      <c r="AC35" s="73">
        <v>0</v>
      </c>
      <c r="AD35" s="67">
        <f t="shared" ref="AD35:AD66" si="3">IF(COUNT(G35:AB35)&gt;2,LARGE(G35:AB35,1)+LARGE(G35:AB35,2),SUM(G35:AB35))</f>
        <v>101</v>
      </c>
      <c r="AE35" s="68">
        <f t="shared" ref="AE35:AE66" si="4">IF(AD35&gt;AC35,AD35,AC35)</f>
        <v>101</v>
      </c>
      <c r="AF35" s="65">
        <f t="shared" ref="AF35:AF66" si="5">COUNT(G35:AB35)</f>
        <v>2</v>
      </c>
    </row>
    <row r="36" spans="1:32" x14ac:dyDescent="0.25">
      <c r="A36" s="18">
        <v>34</v>
      </c>
      <c r="B36" s="17" t="s">
        <v>188</v>
      </c>
      <c r="C36" s="18">
        <v>2007</v>
      </c>
      <c r="D36" s="18" t="s">
        <v>19</v>
      </c>
      <c r="E36" s="17" t="s">
        <v>20</v>
      </c>
      <c r="F36" s="17" t="s">
        <v>21</v>
      </c>
      <c r="G36" s="3"/>
      <c r="H36" s="3"/>
      <c r="I36" s="3"/>
      <c r="J36" s="3"/>
      <c r="K36" s="3"/>
      <c r="L36" s="3"/>
      <c r="M36" s="3"/>
      <c r="N36" s="3"/>
      <c r="O36" s="3"/>
      <c r="P36" s="3">
        <v>45</v>
      </c>
      <c r="Q36" s="3"/>
      <c r="R36" s="3"/>
      <c r="S36" s="3"/>
      <c r="T36" s="3">
        <v>50</v>
      </c>
      <c r="U36" s="3"/>
      <c r="V36" s="3"/>
      <c r="W36" s="3"/>
      <c r="X36" s="3"/>
      <c r="Y36" s="3"/>
      <c r="Z36" s="3"/>
      <c r="AA36" s="3"/>
      <c r="AB36" s="3"/>
      <c r="AC36" s="73">
        <v>0</v>
      </c>
      <c r="AD36" s="67">
        <f t="shared" si="3"/>
        <v>95</v>
      </c>
      <c r="AE36" s="68">
        <f t="shared" si="4"/>
        <v>95</v>
      </c>
      <c r="AF36" s="65">
        <f t="shared" si="5"/>
        <v>2</v>
      </c>
    </row>
    <row r="37" spans="1:32" x14ac:dyDescent="0.25">
      <c r="A37" s="18">
        <v>35</v>
      </c>
      <c r="B37" s="17" t="s">
        <v>28</v>
      </c>
      <c r="C37" s="18">
        <v>1986</v>
      </c>
      <c r="D37" s="18" t="s">
        <v>29</v>
      </c>
      <c r="E37" s="17" t="s">
        <v>20</v>
      </c>
      <c r="F37" s="1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3">
        <v>87</v>
      </c>
      <c r="AD37" s="67">
        <f t="shared" si="3"/>
        <v>0</v>
      </c>
      <c r="AE37" s="68">
        <f t="shared" si="4"/>
        <v>87</v>
      </c>
      <c r="AF37" s="65">
        <f t="shared" si="5"/>
        <v>0</v>
      </c>
    </row>
    <row r="38" spans="1:32" x14ac:dyDescent="0.25">
      <c r="A38" s="18">
        <v>36</v>
      </c>
      <c r="B38" s="17" t="s">
        <v>40</v>
      </c>
      <c r="C38" s="18">
        <v>1976</v>
      </c>
      <c r="D38" s="18" t="s">
        <v>41</v>
      </c>
      <c r="E38" s="17" t="s">
        <v>20</v>
      </c>
      <c r="F38" s="1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3">
        <v>75</v>
      </c>
      <c r="AD38" s="67">
        <f t="shared" si="3"/>
        <v>0</v>
      </c>
      <c r="AE38" s="68">
        <f t="shared" si="4"/>
        <v>75</v>
      </c>
      <c r="AF38" s="65">
        <f t="shared" si="5"/>
        <v>0</v>
      </c>
    </row>
    <row r="39" spans="1:32" x14ac:dyDescent="0.25">
      <c r="A39" s="18">
        <v>37</v>
      </c>
      <c r="B39" s="17" t="s">
        <v>170</v>
      </c>
      <c r="C39" s="18">
        <v>2004</v>
      </c>
      <c r="D39" s="18">
        <v>3</v>
      </c>
      <c r="E39" s="17" t="s">
        <v>38</v>
      </c>
      <c r="F39" s="17" t="s">
        <v>39</v>
      </c>
      <c r="G39" s="3"/>
      <c r="H39" s="3"/>
      <c r="I39" s="3"/>
      <c r="J39" s="3"/>
      <c r="K39" s="3"/>
      <c r="L39" s="3"/>
      <c r="M39" s="3"/>
      <c r="N39" s="3">
        <v>70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3">
        <v>0</v>
      </c>
      <c r="AD39" s="67">
        <f t="shared" si="3"/>
        <v>70</v>
      </c>
      <c r="AE39" s="68">
        <f t="shared" si="4"/>
        <v>70</v>
      </c>
      <c r="AF39" s="65">
        <f t="shared" si="5"/>
        <v>1</v>
      </c>
    </row>
    <row r="40" spans="1:32" x14ac:dyDescent="0.25">
      <c r="A40" s="18">
        <v>38</v>
      </c>
      <c r="B40" s="17" t="s">
        <v>234</v>
      </c>
      <c r="C40" s="18">
        <v>2006</v>
      </c>
      <c r="D40" s="18">
        <v>3</v>
      </c>
      <c r="E40" s="17" t="s">
        <v>38</v>
      </c>
      <c r="F40" s="17" t="s">
        <v>39</v>
      </c>
      <c r="G40" s="18"/>
      <c r="H40" s="18"/>
      <c r="I40" s="18"/>
      <c r="J40" s="18"/>
      <c r="K40" s="18"/>
      <c r="L40" s="18"/>
      <c r="M40" s="18"/>
      <c r="N40" s="18">
        <v>70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73">
        <v>0</v>
      </c>
      <c r="AD40" s="67">
        <f t="shared" si="3"/>
        <v>70</v>
      </c>
      <c r="AE40" s="68">
        <f t="shared" si="4"/>
        <v>70</v>
      </c>
      <c r="AF40" s="65">
        <f t="shared" si="5"/>
        <v>1</v>
      </c>
    </row>
    <row r="41" spans="1:32" x14ac:dyDescent="0.25">
      <c r="A41" s="18">
        <v>39</v>
      </c>
      <c r="B41" s="17" t="s">
        <v>56</v>
      </c>
      <c r="C41" s="18">
        <v>2003</v>
      </c>
      <c r="D41" s="18" t="s">
        <v>33</v>
      </c>
      <c r="E41" s="17" t="s">
        <v>20</v>
      </c>
      <c r="F41" s="17" t="s">
        <v>21</v>
      </c>
      <c r="G41" s="3"/>
      <c r="H41" s="3"/>
      <c r="I41" s="3"/>
      <c r="J41" s="3"/>
      <c r="K41" s="3"/>
      <c r="L41" s="3"/>
      <c r="M41" s="3"/>
      <c r="N41" s="3">
        <v>41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3">
        <v>65</v>
      </c>
      <c r="AD41" s="67">
        <f t="shared" si="3"/>
        <v>41</v>
      </c>
      <c r="AE41" s="68">
        <f t="shared" si="4"/>
        <v>65</v>
      </c>
      <c r="AF41" s="65">
        <f t="shared" si="5"/>
        <v>1</v>
      </c>
    </row>
    <row r="42" spans="1:32" x14ac:dyDescent="0.25">
      <c r="A42" s="18">
        <v>40</v>
      </c>
      <c r="B42" s="17" t="s">
        <v>130</v>
      </c>
      <c r="C42" s="18">
        <v>2004</v>
      </c>
      <c r="D42" s="18" t="s">
        <v>33</v>
      </c>
      <c r="E42" s="17" t="s">
        <v>20</v>
      </c>
      <c r="F42" s="17" t="s">
        <v>114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3">
        <v>60</v>
      </c>
      <c r="AD42" s="67">
        <f t="shared" si="3"/>
        <v>0</v>
      </c>
      <c r="AE42" s="68">
        <f t="shared" si="4"/>
        <v>60</v>
      </c>
      <c r="AF42" s="65">
        <f t="shared" si="5"/>
        <v>0</v>
      </c>
    </row>
    <row r="43" spans="1:32" x14ac:dyDescent="0.25">
      <c r="A43" s="18">
        <v>41</v>
      </c>
      <c r="B43" s="17" t="s">
        <v>142</v>
      </c>
      <c r="C43" s="18">
        <v>2005</v>
      </c>
      <c r="D43" s="18" t="s">
        <v>31</v>
      </c>
      <c r="E43" s="17" t="s">
        <v>20</v>
      </c>
      <c r="F43" s="17" t="s">
        <v>21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50</v>
      </c>
      <c r="U43" s="3"/>
      <c r="V43" s="3"/>
      <c r="W43" s="3"/>
      <c r="X43" s="3"/>
      <c r="Y43" s="3"/>
      <c r="Z43" s="3"/>
      <c r="AA43" s="3"/>
      <c r="AB43" s="3"/>
      <c r="AC43" s="73">
        <v>60</v>
      </c>
      <c r="AD43" s="67">
        <f t="shared" si="3"/>
        <v>50</v>
      </c>
      <c r="AE43" s="68">
        <f t="shared" si="4"/>
        <v>60</v>
      </c>
      <c r="AF43" s="65">
        <f t="shared" si="5"/>
        <v>1</v>
      </c>
    </row>
    <row r="44" spans="1:32" x14ac:dyDescent="0.25">
      <c r="A44" s="18">
        <v>42</v>
      </c>
      <c r="B44" s="17" t="s">
        <v>127</v>
      </c>
      <c r="C44" s="18">
        <v>2007</v>
      </c>
      <c r="D44" s="18" t="s">
        <v>31</v>
      </c>
      <c r="E44" s="17" t="s">
        <v>20</v>
      </c>
      <c r="F44" s="17" t="s">
        <v>147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60</v>
      </c>
      <c r="U44" s="3"/>
      <c r="V44" s="3"/>
      <c r="W44" s="3"/>
      <c r="X44" s="3"/>
      <c r="Y44" s="3"/>
      <c r="Z44" s="3"/>
      <c r="AA44" s="3"/>
      <c r="AB44" s="3"/>
      <c r="AC44" s="73">
        <v>0</v>
      </c>
      <c r="AD44" s="67">
        <f t="shared" si="3"/>
        <v>60</v>
      </c>
      <c r="AE44" s="68">
        <f t="shared" si="4"/>
        <v>60</v>
      </c>
      <c r="AF44" s="65">
        <f t="shared" si="5"/>
        <v>1</v>
      </c>
    </row>
    <row r="45" spans="1:32" x14ac:dyDescent="0.25">
      <c r="A45" s="18">
        <v>43</v>
      </c>
      <c r="B45" s="17" t="s">
        <v>185</v>
      </c>
      <c r="C45" s="18">
        <v>2006</v>
      </c>
      <c r="D45" s="18" t="s">
        <v>31</v>
      </c>
      <c r="E45" s="17" t="s">
        <v>20</v>
      </c>
      <c r="F45" s="17" t="s">
        <v>114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>
        <v>55</v>
      </c>
      <c r="U45" s="3"/>
      <c r="V45" s="3"/>
      <c r="W45" s="3"/>
      <c r="X45" s="3"/>
      <c r="Y45" s="3"/>
      <c r="Z45" s="3"/>
      <c r="AA45" s="3"/>
      <c r="AB45" s="3"/>
      <c r="AC45" s="73">
        <v>0</v>
      </c>
      <c r="AD45" s="67">
        <f t="shared" si="3"/>
        <v>55</v>
      </c>
      <c r="AE45" s="68">
        <f t="shared" si="4"/>
        <v>55</v>
      </c>
      <c r="AF45" s="65">
        <f t="shared" si="5"/>
        <v>1</v>
      </c>
    </row>
    <row r="46" spans="1:32" x14ac:dyDescent="0.25">
      <c r="A46" s="18">
        <v>44</v>
      </c>
      <c r="B46" s="17" t="s">
        <v>238</v>
      </c>
      <c r="C46" s="18">
        <v>2007</v>
      </c>
      <c r="D46" s="18" t="s">
        <v>31</v>
      </c>
      <c r="E46" s="17" t="s">
        <v>38</v>
      </c>
      <c r="F46" s="17" t="s">
        <v>165</v>
      </c>
      <c r="G46" s="18"/>
      <c r="H46" s="18"/>
      <c r="I46" s="18"/>
      <c r="J46" s="18"/>
      <c r="K46" s="18"/>
      <c r="L46" s="18"/>
      <c r="M46" s="18"/>
      <c r="N46" s="18"/>
      <c r="O46" s="18"/>
      <c r="P46" s="18">
        <v>54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73">
        <v>0</v>
      </c>
      <c r="AD46" s="67">
        <f t="shared" si="3"/>
        <v>54</v>
      </c>
      <c r="AE46" s="68">
        <f t="shared" si="4"/>
        <v>54</v>
      </c>
      <c r="AF46" s="65">
        <f t="shared" si="5"/>
        <v>1</v>
      </c>
    </row>
    <row r="47" spans="1:32" x14ac:dyDescent="0.25">
      <c r="A47" s="18">
        <v>45</v>
      </c>
      <c r="B47" s="17" t="s">
        <v>309</v>
      </c>
      <c r="C47" s="18">
        <v>1998</v>
      </c>
      <c r="D47" s="18" t="s">
        <v>48</v>
      </c>
      <c r="E47" s="17" t="s">
        <v>20</v>
      </c>
      <c r="F47" s="17" t="s">
        <v>36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73">
        <v>53</v>
      </c>
      <c r="AD47" s="67">
        <f t="shared" si="3"/>
        <v>0</v>
      </c>
      <c r="AE47" s="68">
        <f t="shared" si="4"/>
        <v>53</v>
      </c>
      <c r="AF47" s="65">
        <f t="shared" si="5"/>
        <v>0</v>
      </c>
    </row>
    <row r="48" spans="1:32" x14ac:dyDescent="0.25">
      <c r="A48" s="18">
        <v>46</v>
      </c>
      <c r="B48" s="17" t="s">
        <v>145</v>
      </c>
      <c r="C48" s="18">
        <v>2004</v>
      </c>
      <c r="D48" s="18">
        <v>3</v>
      </c>
      <c r="E48" s="17" t="s">
        <v>20</v>
      </c>
      <c r="F48" s="17" t="s">
        <v>114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3">
        <v>50</v>
      </c>
      <c r="AD48" s="67">
        <f t="shared" si="3"/>
        <v>0</v>
      </c>
      <c r="AE48" s="68">
        <f t="shared" si="4"/>
        <v>50</v>
      </c>
      <c r="AF48" s="65">
        <f t="shared" si="5"/>
        <v>0</v>
      </c>
    </row>
    <row r="49" spans="1:32" x14ac:dyDescent="0.25">
      <c r="A49" s="18">
        <v>47</v>
      </c>
      <c r="B49" s="17" t="s">
        <v>232</v>
      </c>
      <c r="C49" s="18">
        <v>2009</v>
      </c>
      <c r="D49" s="18">
        <v>3</v>
      </c>
      <c r="E49" s="17" t="s">
        <v>38</v>
      </c>
      <c r="F49" s="17" t="s">
        <v>39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v>50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3">
        <v>0</v>
      </c>
      <c r="AD49" s="67">
        <f t="shared" si="3"/>
        <v>50</v>
      </c>
      <c r="AE49" s="68">
        <f t="shared" si="4"/>
        <v>50</v>
      </c>
      <c r="AF49" s="65">
        <f t="shared" si="5"/>
        <v>1</v>
      </c>
    </row>
    <row r="50" spans="1:32" x14ac:dyDescent="0.25">
      <c r="A50" s="18">
        <v>48</v>
      </c>
      <c r="B50" s="17" t="s">
        <v>346</v>
      </c>
      <c r="C50" s="18">
        <v>2006</v>
      </c>
      <c r="D50" s="18" t="s">
        <v>19</v>
      </c>
      <c r="E50" s="17" t="s">
        <v>20</v>
      </c>
      <c r="F50" s="17" t="s">
        <v>63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>
        <v>50</v>
      </c>
      <c r="U50" s="18"/>
      <c r="V50" s="18"/>
      <c r="W50" s="18"/>
      <c r="X50" s="18"/>
      <c r="Y50" s="18"/>
      <c r="Z50" s="18"/>
      <c r="AA50" s="18"/>
      <c r="AB50" s="18"/>
      <c r="AC50" s="73">
        <v>0</v>
      </c>
      <c r="AD50" s="67">
        <f t="shared" si="3"/>
        <v>50</v>
      </c>
      <c r="AE50" s="68">
        <f t="shared" si="4"/>
        <v>50</v>
      </c>
      <c r="AF50" s="65">
        <f t="shared" si="5"/>
        <v>1</v>
      </c>
    </row>
    <row r="51" spans="1:32" x14ac:dyDescent="0.25">
      <c r="A51" s="18">
        <v>49</v>
      </c>
      <c r="B51" s="17" t="s">
        <v>228</v>
      </c>
      <c r="C51" s="18">
        <v>2009</v>
      </c>
      <c r="D51" s="18">
        <v>3</v>
      </c>
      <c r="E51" s="17" t="s">
        <v>396</v>
      </c>
      <c r="F51" s="17" t="s">
        <v>397</v>
      </c>
      <c r="G51" s="18"/>
      <c r="H51" s="18"/>
      <c r="I51" s="18"/>
      <c r="J51" s="18"/>
      <c r="K51" s="18"/>
      <c r="L51" s="18"/>
      <c r="M51" s="18"/>
      <c r="N51" s="18"/>
      <c r="O51" s="18"/>
      <c r="P51" s="18">
        <v>45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73">
        <v>0</v>
      </c>
      <c r="AD51" s="67">
        <f t="shared" si="3"/>
        <v>45</v>
      </c>
      <c r="AE51" s="68">
        <f t="shared" si="4"/>
        <v>45</v>
      </c>
      <c r="AF51" s="65">
        <f t="shared" si="5"/>
        <v>1</v>
      </c>
    </row>
    <row r="52" spans="1:32" x14ac:dyDescent="0.25">
      <c r="A52" s="18">
        <v>50</v>
      </c>
      <c r="B52" s="17" t="s">
        <v>240</v>
      </c>
      <c r="C52" s="18">
        <v>2009</v>
      </c>
      <c r="D52" s="18" t="s">
        <v>150</v>
      </c>
      <c r="E52" s="17" t="s">
        <v>38</v>
      </c>
      <c r="F52" s="17" t="s">
        <v>39</v>
      </c>
      <c r="G52" s="18"/>
      <c r="H52" s="18"/>
      <c r="I52" s="18"/>
      <c r="J52" s="18"/>
      <c r="K52" s="18"/>
      <c r="L52" s="18"/>
      <c r="M52" s="18"/>
      <c r="N52" s="18"/>
      <c r="O52" s="18"/>
      <c r="P52" s="18">
        <v>45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73">
        <v>0</v>
      </c>
      <c r="AD52" s="67">
        <f t="shared" si="3"/>
        <v>45</v>
      </c>
      <c r="AE52" s="68">
        <f t="shared" si="4"/>
        <v>45</v>
      </c>
      <c r="AF52" s="65">
        <f t="shared" si="5"/>
        <v>1</v>
      </c>
    </row>
    <row r="53" spans="1:32" x14ac:dyDescent="0.25">
      <c r="A53" s="18">
        <v>51</v>
      </c>
      <c r="B53" s="17" t="s">
        <v>242</v>
      </c>
      <c r="C53" s="18">
        <v>2009</v>
      </c>
      <c r="D53" s="18" t="s">
        <v>19</v>
      </c>
      <c r="E53" s="17" t="s">
        <v>20</v>
      </c>
      <c r="F53" s="17" t="s">
        <v>147</v>
      </c>
      <c r="G53" s="18"/>
      <c r="H53" s="18"/>
      <c r="I53" s="18"/>
      <c r="J53" s="18"/>
      <c r="K53" s="18"/>
      <c r="L53" s="18"/>
      <c r="M53" s="18"/>
      <c r="N53" s="18"/>
      <c r="O53" s="18"/>
      <c r="P53" s="18">
        <v>45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73">
        <v>0</v>
      </c>
      <c r="AD53" s="67">
        <f t="shared" si="3"/>
        <v>45</v>
      </c>
      <c r="AE53" s="68">
        <f t="shared" si="4"/>
        <v>45</v>
      </c>
      <c r="AF53" s="65">
        <f t="shared" si="5"/>
        <v>1</v>
      </c>
    </row>
    <row r="54" spans="1:32" x14ac:dyDescent="0.25">
      <c r="A54" s="18">
        <v>52</v>
      </c>
      <c r="B54" s="17" t="s">
        <v>182</v>
      </c>
      <c r="C54" s="18">
        <v>2007</v>
      </c>
      <c r="D54" s="18" t="s">
        <v>19</v>
      </c>
      <c r="E54" s="17" t="s">
        <v>20</v>
      </c>
      <c r="F54" s="17" t="s">
        <v>114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73">
        <v>41</v>
      </c>
      <c r="AD54" s="67">
        <f t="shared" si="3"/>
        <v>0</v>
      </c>
      <c r="AE54" s="68">
        <f t="shared" si="4"/>
        <v>41</v>
      </c>
      <c r="AF54" s="65">
        <f t="shared" si="5"/>
        <v>0</v>
      </c>
    </row>
    <row r="55" spans="1:32" x14ac:dyDescent="0.25">
      <c r="A55" s="18">
        <v>53</v>
      </c>
      <c r="B55" s="17" t="s">
        <v>18</v>
      </c>
      <c r="C55" s="18">
        <v>2003</v>
      </c>
      <c r="D55" s="18" t="s">
        <v>19</v>
      </c>
      <c r="E55" s="17" t="s">
        <v>20</v>
      </c>
      <c r="F55" s="17" t="s">
        <v>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73">
        <v>35</v>
      </c>
      <c r="AD55" s="67">
        <f t="shared" si="3"/>
        <v>0</v>
      </c>
      <c r="AE55" s="68">
        <f t="shared" si="4"/>
        <v>35</v>
      </c>
      <c r="AF55" s="65">
        <f t="shared" si="5"/>
        <v>0</v>
      </c>
    </row>
    <row r="56" spans="1:32" x14ac:dyDescent="0.25">
      <c r="A56" s="18">
        <v>54</v>
      </c>
      <c r="B56" s="17" t="s">
        <v>179</v>
      </c>
      <c r="C56" s="18">
        <v>2006</v>
      </c>
      <c r="D56" s="18" t="s">
        <v>31</v>
      </c>
      <c r="E56" s="17" t="s">
        <v>20</v>
      </c>
      <c r="F56" s="17" t="s">
        <v>21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29</v>
      </c>
      <c r="U56" s="3"/>
      <c r="V56" s="3"/>
      <c r="W56" s="3"/>
      <c r="X56" s="3"/>
      <c r="Y56" s="3"/>
      <c r="Z56" s="3"/>
      <c r="AA56" s="3"/>
      <c r="AB56" s="3"/>
      <c r="AC56" s="73">
        <v>0</v>
      </c>
      <c r="AD56" s="67">
        <f t="shared" si="3"/>
        <v>29</v>
      </c>
      <c r="AE56" s="68">
        <f t="shared" si="4"/>
        <v>29</v>
      </c>
      <c r="AF56" s="65">
        <f t="shared" si="5"/>
        <v>1</v>
      </c>
    </row>
    <row r="57" spans="1:32" x14ac:dyDescent="0.25">
      <c r="A57" s="18">
        <v>55</v>
      </c>
      <c r="B57" s="17" t="s">
        <v>128</v>
      </c>
      <c r="C57" s="18">
        <v>2006</v>
      </c>
      <c r="D57" s="18" t="s">
        <v>19</v>
      </c>
      <c r="E57" s="17" t="s">
        <v>20</v>
      </c>
      <c r="F57" s="17" t="s">
        <v>63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29</v>
      </c>
      <c r="U57" s="3"/>
      <c r="V57" s="3"/>
      <c r="W57" s="3"/>
      <c r="X57" s="3"/>
      <c r="Y57" s="3"/>
      <c r="Z57" s="3"/>
      <c r="AA57" s="3"/>
      <c r="AB57" s="3"/>
      <c r="AC57" s="73">
        <v>0</v>
      </c>
      <c r="AD57" s="67">
        <f t="shared" si="3"/>
        <v>29</v>
      </c>
      <c r="AE57" s="68">
        <f t="shared" si="4"/>
        <v>29</v>
      </c>
      <c r="AF57" s="65">
        <f t="shared" si="5"/>
        <v>1</v>
      </c>
    </row>
    <row r="58" spans="1:32" x14ac:dyDescent="0.25">
      <c r="A58" s="18">
        <v>56</v>
      </c>
      <c r="B58" s="17" t="s">
        <v>129</v>
      </c>
      <c r="C58" s="18">
        <v>2005</v>
      </c>
      <c r="D58" s="18" t="s">
        <v>31</v>
      </c>
      <c r="E58" s="17" t="s">
        <v>20</v>
      </c>
      <c r="F58" s="17" t="s">
        <v>21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29</v>
      </c>
      <c r="U58" s="3"/>
      <c r="V58" s="3"/>
      <c r="W58" s="3"/>
      <c r="X58" s="3"/>
      <c r="Y58" s="3"/>
      <c r="Z58" s="3"/>
      <c r="AA58" s="3"/>
      <c r="AB58" s="3"/>
      <c r="AC58" s="73">
        <v>0</v>
      </c>
      <c r="AD58" s="67">
        <f t="shared" si="3"/>
        <v>29</v>
      </c>
      <c r="AE58" s="68">
        <f t="shared" si="4"/>
        <v>29</v>
      </c>
      <c r="AF58" s="65">
        <f t="shared" si="5"/>
        <v>1</v>
      </c>
    </row>
    <row r="59" spans="1:32" x14ac:dyDescent="0.25">
      <c r="A59" s="18">
        <v>57</v>
      </c>
      <c r="B59" s="17" t="s">
        <v>141</v>
      </c>
      <c r="C59" s="18">
        <v>2005</v>
      </c>
      <c r="D59" s="18" t="s">
        <v>19</v>
      </c>
      <c r="E59" s="17" t="s">
        <v>20</v>
      </c>
      <c r="F59" s="17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29</v>
      </c>
      <c r="U59" s="3"/>
      <c r="V59" s="3"/>
      <c r="W59" s="3"/>
      <c r="X59" s="3"/>
      <c r="Y59" s="3"/>
      <c r="Z59" s="3"/>
      <c r="AA59" s="3"/>
      <c r="AB59" s="3"/>
      <c r="AC59" s="73">
        <v>0</v>
      </c>
      <c r="AD59" s="67">
        <f t="shared" si="3"/>
        <v>29</v>
      </c>
      <c r="AE59" s="68">
        <f t="shared" si="4"/>
        <v>29</v>
      </c>
      <c r="AF59" s="65">
        <f t="shared" si="5"/>
        <v>1</v>
      </c>
    </row>
    <row r="60" spans="1:32" x14ac:dyDescent="0.25">
      <c r="A60" s="18">
        <v>58</v>
      </c>
      <c r="B60" s="17" t="s">
        <v>369</v>
      </c>
      <c r="C60" s="18">
        <v>2006</v>
      </c>
      <c r="D60" s="18" t="s">
        <v>120</v>
      </c>
      <c r="E60" s="17" t="s">
        <v>20</v>
      </c>
      <c r="F60" s="17" t="s">
        <v>21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>
        <v>29</v>
      </c>
      <c r="U60" s="18"/>
      <c r="V60" s="18"/>
      <c r="W60" s="18"/>
      <c r="X60" s="18"/>
      <c r="Y60" s="18"/>
      <c r="Z60" s="18"/>
      <c r="AA60" s="18"/>
      <c r="AB60" s="18"/>
      <c r="AC60" s="73">
        <v>0</v>
      </c>
      <c r="AD60" s="67">
        <f t="shared" si="3"/>
        <v>29</v>
      </c>
      <c r="AE60" s="68">
        <f t="shared" si="4"/>
        <v>29</v>
      </c>
      <c r="AF60" s="65">
        <f t="shared" si="5"/>
        <v>1</v>
      </c>
    </row>
    <row r="61" spans="1:32" x14ac:dyDescent="0.25">
      <c r="A61" s="18">
        <v>59</v>
      </c>
      <c r="B61" s="17" t="s">
        <v>230</v>
      </c>
      <c r="C61" s="18">
        <v>2007</v>
      </c>
      <c r="D61" s="18" t="s">
        <v>31</v>
      </c>
      <c r="E61" s="17" t="s">
        <v>38</v>
      </c>
      <c r="F61" s="17" t="s">
        <v>165</v>
      </c>
      <c r="G61" s="18"/>
      <c r="H61" s="18"/>
      <c r="I61" s="18"/>
      <c r="J61" s="18"/>
      <c r="K61" s="18"/>
      <c r="L61" s="18"/>
      <c r="M61" s="18"/>
      <c r="N61" s="18"/>
      <c r="O61" s="18"/>
      <c r="P61" s="18">
        <v>26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73">
        <v>0</v>
      </c>
      <c r="AD61" s="67">
        <f t="shared" si="3"/>
        <v>26</v>
      </c>
      <c r="AE61" s="68">
        <f t="shared" si="4"/>
        <v>26</v>
      </c>
      <c r="AF61" s="65">
        <f t="shared" si="5"/>
        <v>1</v>
      </c>
    </row>
    <row r="62" spans="1:32" x14ac:dyDescent="0.25">
      <c r="A62" s="18">
        <v>60</v>
      </c>
      <c r="B62" s="17" t="s">
        <v>237</v>
      </c>
      <c r="C62" s="18">
        <v>2007</v>
      </c>
      <c r="D62" s="18" t="s">
        <v>31</v>
      </c>
      <c r="E62" s="17" t="s">
        <v>38</v>
      </c>
      <c r="F62" s="17" t="s">
        <v>165</v>
      </c>
      <c r="G62" s="18"/>
      <c r="H62" s="18"/>
      <c r="I62" s="18"/>
      <c r="J62" s="18"/>
      <c r="K62" s="18"/>
      <c r="L62" s="18"/>
      <c r="M62" s="18"/>
      <c r="N62" s="18"/>
      <c r="O62" s="18"/>
      <c r="P62" s="18">
        <v>26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73">
        <v>0</v>
      </c>
      <c r="AD62" s="67">
        <f t="shared" si="3"/>
        <v>26</v>
      </c>
      <c r="AE62" s="68">
        <f t="shared" si="4"/>
        <v>26</v>
      </c>
      <c r="AF62" s="65">
        <f t="shared" si="5"/>
        <v>1</v>
      </c>
    </row>
    <row r="63" spans="1:32" x14ac:dyDescent="0.25">
      <c r="A63" s="18">
        <v>61</v>
      </c>
      <c r="B63" s="17" t="s">
        <v>241</v>
      </c>
      <c r="C63" s="18">
        <v>2008</v>
      </c>
      <c r="D63" s="18" t="s">
        <v>19</v>
      </c>
      <c r="E63" s="17" t="s">
        <v>38</v>
      </c>
      <c r="F63" s="17" t="s">
        <v>213</v>
      </c>
      <c r="G63" s="18"/>
      <c r="H63" s="18"/>
      <c r="I63" s="18"/>
      <c r="J63" s="18"/>
      <c r="K63" s="18"/>
      <c r="L63" s="18"/>
      <c r="M63" s="18"/>
      <c r="N63" s="18"/>
      <c r="O63" s="18"/>
      <c r="P63" s="18">
        <v>26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3">
        <v>0</v>
      </c>
      <c r="AD63" s="67">
        <f t="shared" si="3"/>
        <v>26</v>
      </c>
      <c r="AE63" s="68">
        <f t="shared" si="4"/>
        <v>26</v>
      </c>
      <c r="AF63" s="65">
        <f t="shared" si="5"/>
        <v>1</v>
      </c>
    </row>
    <row r="64" spans="1:32" x14ac:dyDescent="0.25">
      <c r="A64" s="18">
        <v>62</v>
      </c>
      <c r="B64" s="17" t="s">
        <v>393</v>
      </c>
      <c r="C64" s="18">
        <v>2008</v>
      </c>
      <c r="D64" s="18" t="s">
        <v>19</v>
      </c>
      <c r="E64" s="17" t="s">
        <v>20</v>
      </c>
      <c r="F64" s="21" t="s">
        <v>394</v>
      </c>
      <c r="G64" s="18"/>
      <c r="H64" s="18"/>
      <c r="I64" s="18"/>
      <c r="J64" s="18"/>
      <c r="K64" s="18"/>
      <c r="L64" s="18"/>
      <c r="M64" s="18"/>
      <c r="N64" s="18"/>
      <c r="O64" s="18"/>
      <c r="P64" s="18">
        <v>26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73">
        <v>0</v>
      </c>
      <c r="AD64" s="67">
        <f t="shared" si="3"/>
        <v>26</v>
      </c>
      <c r="AE64" s="68">
        <f t="shared" si="4"/>
        <v>26</v>
      </c>
      <c r="AF64" s="65">
        <f t="shared" si="5"/>
        <v>1</v>
      </c>
    </row>
    <row r="65" spans="1:32" x14ac:dyDescent="0.25">
      <c r="A65" s="18">
        <v>63</v>
      </c>
      <c r="B65" s="17" t="s">
        <v>146</v>
      </c>
      <c r="C65" s="18">
        <v>2006</v>
      </c>
      <c r="D65" s="18" t="s">
        <v>19</v>
      </c>
      <c r="E65" s="17" t="s">
        <v>20</v>
      </c>
      <c r="F65" s="17" t="s">
        <v>63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>
        <v>21</v>
      </c>
      <c r="U65" s="3"/>
      <c r="V65" s="3"/>
      <c r="W65" s="3"/>
      <c r="X65" s="3"/>
      <c r="Y65" s="3"/>
      <c r="Z65" s="3"/>
      <c r="AA65" s="3"/>
      <c r="AB65" s="3"/>
      <c r="AC65" s="73">
        <v>0</v>
      </c>
      <c r="AD65" s="67">
        <f t="shared" si="3"/>
        <v>21</v>
      </c>
      <c r="AE65" s="68">
        <f t="shared" si="4"/>
        <v>21</v>
      </c>
      <c r="AF65" s="65">
        <f t="shared" si="5"/>
        <v>1</v>
      </c>
    </row>
    <row r="66" spans="1:32" x14ac:dyDescent="0.25">
      <c r="A66" s="18">
        <v>64</v>
      </c>
      <c r="B66" s="17" t="s">
        <v>177</v>
      </c>
      <c r="C66" s="18">
        <v>2007</v>
      </c>
      <c r="D66" s="18" t="s">
        <v>19</v>
      </c>
      <c r="E66" s="17" t="s">
        <v>20</v>
      </c>
      <c r="F66" s="17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73">
        <v>0</v>
      </c>
      <c r="AD66" s="67">
        <f t="shared" si="3"/>
        <v>0</v>
      </c>
      <c r="AE66" s="68">
        <f t="shared" si="4"/>
        <v>0</v>
      </c>
      <c r="AF66" s="65">
        <f t="shared" si="5"/>
        <v>0</v>
      </c>
    </row>
    <row r="67" spans="1:32" x14ac:dyDescent="0.25">
      <c r="A67" s="18">
        <v>65</v>
      </c>
      <c r="B67" s="17" t="s">
        <v>178</v>
      </c>
      <c r="C67" s="18">
        <v>2006</v>
      </c>
      <c r="D67" s="18" t="s">
        <v>19</v>
      </c>
      <c r="E67" s="17" t="s">
        <v>20</v>
      </c>
      <c r="F67" s="17" t="s">
        <v>147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73">
        <v>0</v>
      </c>
      <c r="AD67" s="67">
        <f t="shared" ref="AD67:AD98" si="6">IF(COUNT(G67:AB67)&gt;2,LARGE(G67:AB67,1)+LARGE(G67:AB67,2),SUM(G67:AB67))</f>
        <v>0</v>
      </c>
      <c r="AE67" s="68">
        <f t="shared" ref="AE67:AE98" si="7">IF(AD67&gt;AC67,AD67,AC67)</f>
        <v>0</v>
      </c>
      <c r="AF67" s="65">
        <f t="shared" ref="AF67:AF98" si="8">COUNT(G67:AB67)</f>
        <v>0</v>
      </c>
    </row>
    <row r="68" spans="1:32" x14ac:dyDescent="0.25">
      <c r="A68" s="18">
        <v>66</v>
      </c>
      <c r="B68" s="17" t="s">
        <v>186</v>
      </c>
      <c r="C68" s="18">
        <v>2007</v>
      </c>
      <c r="D68" s="18" t="s">
        <v>31</v>
      </c>
      <c r="E68" s="17" t="s">
        <v>20</v>
      </c>
      <c r="F68" s="17" t="s">
        <v>187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73">
        <v>0</v>
      </c>
      <c r="AD68" s="67">
        <f t="shared" si="6"/>
        <v>0</v>
      </c>
      <c r="AE68" s="68">
        <f t="shared" si="7"/>
        <v>0</v>
      </c>
      <c r="AF68" s="65">
        <f t="shared" si="8"/>
        <v>0</v>
      </c>
    </row>
    <row r="69" spans="1:32" x14ac:dyDescent="0.25">
      <c r="A69" s="18">
        <v>67</v>
      </c>
      <c r="B69" s="17" t="s">
        <v>181</v>
      </c>
      <c r="C69" s="18">
        <v>2006</v>
      </c>
      <c r="D69" s="18" t="s">
        <v>19</v>
      </c>
      <c r="E69" s="17" t="s">
        <v>20</v>
      </c>
      <c r="F69" s="17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73">
        <v>0</v>
      </c>
      <c r="AD69" s="67">
        <f t="shared" si="6"/>
        <v>0</v>
      </c>
      <c r="AE69" s="68">
        <f t="shared" si="7"/>
        <v>0</v>
      </c>
      <c r="AF69" s="65">
        <f t="shared" si="8"/>
        <v>0</v>
      </c>
    </row>
    <row r="70" spans="1:32" x14ac:dyDescent="0.25">
      <c r="A70" s="18">
        <v>68</v>
      </c>
      <c r="B70" s="17" t="s">
        <v>45</v>
      </c>
      <c r="C70" s="18">
        <v>1987</v>
      </c>
      <c r="D70" s="18" t="s">
        <v>29</v>
      </c>
      <c r="E70" s="17" t="s">
        <v>20</v>
      </c>
      <c r="F70" s="1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73">
        <v>0</v>
      </c>
      <c r="AD70" s="67">
        <f t="shared" si="6"/>
        <v>0</v>
      </c>
      <c r="AE70" s="68">
        <f t="shared" si="7"/>
        <v>0</v>
      </c>
      <c r="AF70" s="65">
        <f t="shared" si="8"/>
        <v>0</v>
      </c>
    </row>
    <row r="71" spans="1:32" x14ac:dyDescent="0.25">
      <c r="A71" s="18">
        <v>69</v>
      </c>
      <c r="B71" s="17" t="s">
        <v>126</v>
      </c>
      <c r="C71" s="18">
        <v>2006</v>
      </c>
      <c r="D71" s="18" t="s">
        <v>31</v>
      </c>
      <c r="E71" s="17" t="s">
        <v>20</v>
      </c>
      <c r="F71" s="17" t="s">
        <v>114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73">
        <v>0</v>
      </c>
      <c r="AD71" s="67">
        <f t="shared" si="6"/>
        <v>0</v>
      </c>
      <c r="AE71" s="68">
        <f t="shared" si="7"/>
        <v>0</v>
      </c>
      <c r="AF71" s="65">
        <f t="shared" si="8"/>
        <v>0</v>
      </c>
    </row>
    <row r="72" spans="1:32" x14ac:dyDescent="0.25">
      <c r="A72" s="18">
        <v>70</v>
      </c>
      <c r="B72" s="17" t="s">
        <v>131</v>
      </c>
      <c r="C72" s="18">
        <v>2005</v>
      </c>
      <c r="D72" s="18" t="s">
        <v>31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73">
        <v>0</v>
      </c>
      <c r="AD72" s="67">
        <f t="shared" si="6"/>
        <v>0</v>
      </c>
      <c r="AE72" s="68">
        <f t="shared" si="7"/>
        <v>0</v>
      </c>
      <c r="AF72" s="65">
        <f t="shared" si="8"/>
        <v>0</v>
      </c>
    </row>
    <row r="73" spans="1:32" x14ac:dyDescent="0.25">
      <c r="A73" s="18">
        <v>71</v>
      </c>
      <c r="B73" s="17" t="s">
        <v>132</v>
      </c>
      <c r="C73" s="18">
        <v>2007</v>
      </c>
      <c r="D73" s="18" t="s">
        <v>19</v>
      </c>
      <c r="E73" s="17" t="s">
        <v>20</v>
      </c>
      <c r="F73" s="17" t="s">
        <v>63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73">
        <v>0</v>
      </c>
      <c r="AD73" s="67">
        <f t="shared" si="6"/>
        <v>0</v>
      </c>
      <c r="AE73" s="68">
        <f t="shared" si="7"/>
        <v>0</v>
      </c>
      <c r="AF73" s="65">
        <f t="shared" si="8"/>
        <v>0</v>
      </c>
    </row>
    <row r="74" spans="1:32" x14ac:dyDescent="0.25">
      <c r="A74" s="18">
        <v>72</v>
      </c>
      <c r="B74" s="17" t="s">
        <v>134</v>
      </c>
      <c r="C74" s="18">
        <v>2008</v>
      </c>
      <c r="D74" s="18" t="s">
        <v>19</v>
      </c>
      <c r="E74" s="17" t="s">
        <v>20</v>
      </c>
      <c r="F74" s="17" t="s">
        <v>21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73">
        <v>0</v>
      </c>
      <c r="AD74" s="67">
        <f t="shared" si="6"/>
        <v>0</v>
      </c>
      <c r="AE74" s="68">
        <f t="shared" si="7"/>
        <v>0</v>
      </c>
      <c r="AF74" s="65">
        <f t="shared" si="8"/>
        <v>0</v>
      </c>
    </row>
    <row r="75" spans="1:32" x14ac:dyDescent="0.25">
      <c r="A75" s="18">
        <v>73</v>
      </c>
      <c r="B75" s="17" t="s">
        <v>136</v>
      </c>
      <c r="C75" s="18">
        <v>2004</v>
      </c>
      <c r="D75" s="18" t="s">
        <v>19</v>
      </c>
      <c r="E75" s="17" t="s">
        <v>20</v>
      </c>
      <c r="F75" s="17" t="s">
        <v>21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73">
        <v>0</v>
      </c>
      <c r="AD75" s="67">
        <f t="shared" si="6"/>
        <v>0</v>
      </c>
      <c r="AE75" s="68">
        <f t="shared" si="7"/>
        <v>0</v>
      </c>
      <c r="AF75" s="65">
        <f t="shared" si="8"/>
        <v>0</v>
      </c>
    </row>
    <row r="76" spans="1:32" x14ac:dyDescent="0.25">
      <c r="A76" s="18">
        <v>74</v>
      </c>
      <c r="B76" s="17" t="s">
        <v>137</v>
      </c>
      <c r="C76" s="18">
        <v>2007</v>
      </c>
      <c r="D76" s="18" t="s">
        <v>19</v>
      </c>
      <c r="E76" s="17" t="s">
        <v>20</v>
      </c>
      <c r="F76" s="17" t="s">
        <v>63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73">
        <v>0</v>
      </c>
      <c r="AD76" s="67">
        <f t="shared" si="6"/>
        <v>0</v>
      </c>
      <c r="AE76" s="68">
        <f t="shared" si="7"/>
        <v>0</v>
      </c>
      <c r="AF76" s="65">
        <f t="shared" si="8"/>
        <v>0</v>
      </c>
    </row>
    <row r="77" spans="1:32" x14ac:dyDescent="0.25">
      <c r="A77" s="18">
        <v>75</v>
      </c>
      <c r="B77" s="17" t="s">
        <v>138</v>
      </c>
      <c r="C77" s="18">
        <v>2007</v>
      </c>
      <c r="D77" s="18" t="s">
        <v>19</v>
      </c>
      <c r="E77" s="17" t="s">
        <v>20</v>
      </c>
      <c r="F77" s="17" t="s">
        <v>63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73">
        <v>0</v>
      </c>
      <c r="AD77" s="67">
        <f t="shared" si="6"/>
        <v>0</v>
      </c>
      <c r="AE77" s="68">
        <f t="shared" si="7"/>
        <v>0</v>
      </c>
      <c r="AF77" s="65">
        <f t="shared" si="8"/>
        <v>0</v>
      </c>
    </row>
    <row r="78" spans="1:32" x14ac:dyDescent="0.25">
      <c r="A78" s="18">
        <v>76</v>
      </c>
      <c r="B78" s="17" t="s">
        <v>139</v>
      </c>
      <c r="C78" s="18">
        <v>2005</v>
      </c>
      <c r="D78" s="18" t="s">
        <v>19</v>
      </c>
      <c r="E78" s="17" t="s">
        <v>20</v>
      </c>
      <c r="F78" s="17" t="s">
        <v>21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73">
        <v>0</v>
      </c>
      <c r="AD78" s="67">
        <f t="shared" si="6"/>
        <v>0</v>
      </c>
      <c r="AE78" s="68">
        <f t="shared" si="7"/>
        <v>0</v>
      </c>
      <c r="AF78" s="65">
        <f t="shared" si="8"/>
        <v>0</v>
      </c>
    </row>
    <row r="79" spans="1:32" x14ac:dyDescent="0.25">
      <c r="A79" s="18">
        <v>77</v>
      </c>
      <c r="B79" s="17" t="s">
        <v>169</v>
      </c>
      <c r="C79" s="18">
        <v>2005</v>
      </c>
      <c r="D79" s="18" t="s">
        <v>31</v>
      </c>
      <c r="E79" s="17" t="s">
        <v>38</v>
      </c>
      <c r="F79" s="17" t="s">
        <v>39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73">
        <v>0</v>
      </c>
      <c r="AD79" s="67">
        <f t="shared" si="6"/>
        <v>0</v>
      </c>
      <c r="AE79" s="68">
        <f t="shared" si="7"/>
        <v>0</v>
      </c>
      <c r="AF79" s="65">
        <f t="shared" si="8"/>
        <v>0</v>
      </c>
    </row>
    <row r="80" spans="1:32" x14ac:dyDescent="0.25">
      <c r="A80" s="18">
        <v>78</v>
      </c>
      <c r="B80" s="17" t="s">
        <v>183</v>
      </c>
      <c r="C80" s="18">
        <v>2007</v>
      </c>
      <c r="D80" s="18" t="s">
        <v>19</v>
      </c>
      <c r="E80" s="17" t="s">
        <v>20</v>
      </c>
      <c r="F80" s="17" t="s">
        <v>114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73">
        <v>0</v>
      </c>
      <c r="AD80" s="67">
        <f t="shared" si="6"/>
        <v>0</v>
      </c>
      <c r="AE80" s="68">
        <f t="shared" si="7"/>
        <v>0</v>
      </c>
      <c r="AF80" s="65">
        <f t="shared" si="8"/>
        <v>0</v>
      </c>
    </row>
    <row r="81" spans="1:32" x14ac:dyDescent="0.25">
      <c r="A81" s="18">
        <v>79</v>
      </c>
      <c r="B81" s="17" t="s">
        <v>184</v>
      </c>
      <c r="C81" s="18">
        <v>2006</v>
      </c>
      <c r="D81" s="18" t="s">
        <v>19</v>
      </c>
      <c r="E81" s="17" t="s">
        <v>20</v>
      </c>
      <c r="F81" s="17" t="s">
        <v>114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73">
        <v>0</v>
      </c>
      <c r="AD81" s="67">
        <f t="shared" si="6"/>
        <v>0</v>
      </c>
      <c r="AE81" s="68">
        <f t="shared" si="7"/>
        <v>0</v>
      </c>
      <c r="AF81" s="65">
        <f t="shared" si="8"/>
        <v>0</v>
      </c>
    </row>
    <row r="82" spans="1:32" x14ac:dyDescent="0.25">
      <c r="A82" s="18">
        <v>80</v>
      </c>
      <c r="B82" s="17" t="s">
        <v>189</v>
      </c>
      <c r="C82" s="18">
        <v>2006</v>
      </c>
      <c r="D82" s="18" t="s">
        <v>19</v>
      </c>
      <c r="E82" s="17" t="s">
        <v>20</v>
      </c>
      <c r="F82" s="17" t="s">
        <v>21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73">
        <v>0</v>
      </c>
      <c r="AD82" s="67">
        <f t="shared" si="6"/>
        <v>0</v>
      </c>
      <c r="AE82" s="68">
        <f t="shared" si="7"/>
        <v>0</v>
      </c>
      <c r="AF82" s="65">
        <f t="shared" si="8"/>
        <v>0</v>
      </c>
    </row>
    <row r="83" spans="1:32" x14ac:dyDescent="0.25">
      <c r="A83" s="18">
        <v>81</v>
      </c>
      <c r="B83" s="17" t="s">
        <v>227</v>
      </c>
      <c r="C83" s="18">
        <v>2006</v>
      </c>
      <c r="D83" s="18" t="s">
        <v>19</v>
      </c>
      <c r="E83" s="17" t="s">
        <v>38</v>
      </c>
      <c r="F83" s="17" t="s">
        <v>213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73">
        <v>0</v>
      </c>
      <c r="AD83" s="67">
        <f t="shared" si="6"/>
        <v>0</v>
      </c>
      <c r="AE83" s="68">
        <f t="shared" si="7"/>
        <v>0</v>
      </c>
      <c r="AF83" s="65">
        <f t="shared" si="8"/>
        <v>0</v>
      </c>
    </row>
    <row r="84" spans="1:32" x14ac:dyDescent="0.25">
      <c r="A84" s="18">
        <v>82</v>
      </c>
      <c r="B84" s="17" t="s">
        <v>229</v>
      </c>
      <c r="C84" s="18">
        <v>2002</v>
      </c>
      <c r="D84" s="18" t="s">
        <v>19</v>
      </c>
      <c r="E84" s="17" t="s">
        <v>38</v>
      </c>
      <c r="F84" s="17" t="s">
        <v>213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73">
        <v>0</v>
      </c>
      <c r="AD84" s="67">
        <f t="shared" si="6"/>
        <v>0</v>
      </c>
      <c r="AE84" s="68">
        <f t="shared" si="7"/>
        <v>0</v>
      </c>
      <c r="AF84" s="65">
        <f t="shared" si="8"/>
        <v>0</v>
      </c>
    </row>
    <row r="85" spans="1:32" x14ac:dyDescent="0.25">
      <c r="A85" s="18">
        <v>83</v>
      </c>
      <c r="B85" s="17" t="s">
        <v>231</v>
      </c>
      <c r="C85" s="18">
        <v>2010</v>
      </c>
      <c r="D85" s="18" t="s">
        <v>19</v>
      </c>
      <c r="E85" s="17" t="s">
        <v>38</v>
      </c>
      <c r="F85" s="17" t="s">
        <v>39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73">
        <v>0</v>
      </c>
      <c r="AD85" s="67">
        <f t="shared" si="6"/>
        <v>0</v>
      </c>
      <c r="AE85" s="68">
        <f t="shared" si="7"/>
        <v>0</v>
      </c>
      <c r="AF85" s="65">
        <f t="shared" si="8"/>
        <v>0</v>
      </c>
    </row>
    <row r="86" spans="1:32" x14ac:dyDescent="0.25">
      <c r="A86" s="18">
        <v>84</v>
      </c>
      <c r="B86" s="17" t="s">
        <v>233</v>
      </c>
      <c r="C86" s="18">
        <v>2008</v>
      </c>
      <c r="D86" s="18" t="s">
        <v>19</v>
      </c>
      <c r="E86" s="17" t="s">
        <v>38</v>
      </c>
      <c r="F86" s="17" t="s">
        <v>213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73">
        <v>0</v>
      </c>
      <c r="AD86" s="67">
        <f t="shared" si="6"/>
        <v>0</v>
      </c>
      <c r="AE86" s="68">
        <f t="shared" si="7"/>
        <v>0</v>
      </c>
      <c r="AF86" s="65">
        <f t="shared" si="8"/>
        <v>0</v>
      </c>
    </row>
    <row r="87" spans="1:32" x14ac:dyDescent="0.25">
      <c r="A87" s="18">
        <v>85</v>
      </c>
      <c r="B87" s="17" t="s">
        <v>235</v>
      </c>
      <c r="C87" s="18">
        <v>2009</v>
      </c>
      <c r="D87" s="18" t="s">
        <v>19</v>
      </c>
      <c r="E87" s="17" t="s">
        <v>38</v>
      </c>
      <c r="F87" s="17" t="s">
        <v>213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73">
        <v>0</v>
      </c>
      <c r="AD87" s="67">
        <f t="shared" si="6"/>
        <v>0</v>
      </c>
      <c r="AE87" s="68">
        <f t="shared" si="7"/>
        <v>0</v>
      </c>
      <c r="AF87" s="65">
        <f t="shared" si="8"/>
        <v>0</v>
      </c>
    </row>
    <row r="88" spans="1:32" x14ac:dyDescent="0.25">
      <c r="A88" s="18">
        <v>86</v>
      </c>
      <c r="B88" s="17" t="s">
        <v>236</v>
      </c>
      <c r="C88" s="18">
        <v>2006</v>
      </c>
      <c r="D88" s="18">
        <v>2</v>
      </c>
      <c r="E88" s="17" t="s">
        <v>38</v>
      </c>
      <c r="F88" s="17" t="s">
        <v>39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73">
        <v>0</v>
      </c>
      <c r="AD88" s="67">
        <f t="shared" si="6"/>
        <v>0</v>
      </c>
      <c r="AE88" s="68">
        <f t="shared" si="7"/>
        <v>0</v>
      </c>
      <c r="AF88" s="65">
        <f t="shared" si="8"/>
        <v>0</v>
      </c>
    </row>
    <row r="89" spans="1:32" x14ac:dyDescent="0.25">
      <c r="A89" s="18">
        <v>87</v>
      </c>
      <c r="B89" s="17" t="s">
        <v>239</v>
      </c>
      <c r="C89" s="18">
        <v>2010</v>
      </c>
      <c r="D89" s="18" t="s">
        <v>19</v>
      </c>
      <c r="E89" s="17" t="s">
        <v>38</v>
      </c>
      <c r="F89" s="17" t="s">
        <v>39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3">
        <v>0</v>
      </c>
      <c r="AD89" s="67">
        <f t="shared" si="6"/>
        <v>0</v>
      </c>
      <c r="AE89" s="68">
        <f t="shared" si="7"/>
        <v>0</v>
      </c>
      <c r="AF89" s="65">
        <f t="shared" si="8"/>
        <v>0</v>
      </c>
    </row>
    <row r="90" spans="1:32" x14ac:dyDescent="0.25">
      <c r="A90" s="18">
        <v>88</v>
      </c>
      <c r="B90" s="17" t="s">
        <v>243</v>
      </c>
      <c r="C90" s="18">
        <v>2009</v>
      </c>
      <c r="D90" s="18" t="s">
        <v>19</v>
      </c>
      <c r="E90" s="17" t="s">
        <v>20</v>
      </c>
      <c r="F90" s="17" t="s">
        <v>63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3">
        <v>0</v>
      </c>
      <c r="AD90" s="67">
        <f t="shared" si="6"/>
        <v>0</v>
      </c>
      <c r="AE90" s="68">
        <f t="shared" si="7"/>
        <v>0</v>
      </c>
      <c r="AF90" s="65">
        <f t="shared" si="8"/>
        <v>0</v>
      </c>
    </row>
    <row r="91" spans="1:32" x14ac:dyDescent="0.25">
      <c r="A91" s="18">
        <v>89</v>
      </c>
      <c r="B91" s="17" t="s">
        <v>244</v>
      </c>
      <c r="C91" s="18">
        <v>2010</v>
      </c>
      <c r="D91" s="18" t="s">
        <v>120</v>
      </c>
      <c r="E91" s="17" t="s">
        <v>20</v>
      </c>
      <c r="F91" s="17" t="s">
        <v>114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73">
        <v>0</v>
      </c>
      <c r="AD91" s="67">
        <f t="shared" si="6"/>
        <v>0</v>
      </c>
      <c r="AE91" s="68">
        <f t="shared" si="7"/>
        <v>0</v>
      </c>
      <c r="AF91" s="65">
        <f t="shared" si="8"/>
        <v>0</v>
      </c>
    </row>
    <row r="92" spans="1:32" x14ac:dyDescent="0.25">
      <c r="A92" s="18">
        <v>90</v>
      </c>
      <c r="B92" s="17" t="s">
        <v>245</v>
      </c>
      <c r="C92" s="18">
        <v>2009</v>
      </c>
      <c r="D92" s="18" t="s">
        <v>19</v>
      </c>
      <c r="E92" s="17" t="s">
        <v>20</v>
      </c>
      <c r="F92" s="17" t="s">
        <v>114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73">
        <v>0</v>
      </c>
      <c r="AD92" s="67">
        <f t="shared" si="6"/>
        <v>0</v>
      </c>
      <c r="AE92" s="68">
        <f t="shared" si="7"/>
        <v>0</v>
      </c>
      <c r="AF92" s="65">
        <f t="shared" si="8"/>
        <v>0</v>
      </c>
    </row>
    <row r="93" spans="1:32" x14ac:dyDescent="0.25">
      <c r="A93" s="18">
        <v>91</v>
      </c>
      <c r="B93" s="17" t="s">
        <v>246</v>
      </c>
      <c r="C93" s="18">
        <v>2010</v>
      </c>
      <c r="D93" s="18" t="s">
        <v>31</v>
      </c>
      <c r="E93" s="17" t="s">
        <v>20</v>
      </c>
      <c r="F93" s="17" t="s">
        <v>114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3">
        <v>0</v>
      </c>
      <c r="AD93" s="67">
        <f t="shared" si="6"/>
        <v>0</v>
      </c>
      <c r="AE93" s="68">
        <f t="shared" si="7"/>
        <v>0</v>
      </c>
      <c r="AF93" s="65">
        <f t="shared" si="8"/>
        <v>0</v>
      </c>
    </row>
    <row r="94" spans="1:32" x14ac:dyDescent="0.25">
      <c r="A94" s="18">
        <v>92</v>
      </c>
      <c r="B94" s="17" t="s">
        <v>247</v>
      </c>
      <c r="C94" s="18">
        <v>2010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3">
        <v>0</v>
      </c>
      <c r="AD94" s="67">
        <f t="shared" si="6"/>
        <v>0</v>
      </c>
      <c r="AE94" s="68">
        <f t="shared" si="7"/>
        <v>0</v>
      </c>
      <c r="AF94" s="65">
        <f t="shared" si="8"/>
        <v>0</v>
      </c>
    </row>
    <row r="95" spans="1:32" x14ac:dyDescent="0.25">
      <c r="A95" s="18">
        <v>93</v>
      </c>
      <c r="B95" s="17" t="s">
        <v>248</v>
      </c>
      <c r="C95" s="18">
        <v>2008</v>
      </c>
      <c r="D95" s="18" t="s">
        <v>19</v>
      </c>
      <c r="E95" s="17" t="s">
        <v>20</v>
      </c>
      <c r="F95" s="17" t="s">
        <v>63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3">
        <v>0</v>
      </c>
      <c r="AD95" s="67">
        <f t="shared" si="6"/>
        <v>0</v>
      </c>
      <c r="AE95" s="68">
        <f t="shared" si="7"/>
        <v>0</v>
      </c>
      <c r="AF95" s="65">
        <f t="shared" si="8"/>
        <v>0</v>
      </c>
    </row>
    <row r="96" spans="1:32" x14ac:dyDescent="0.25">
      <c r="A96" s="18">
        <v>94</v>
      </c>
      <c r="B96" s="17" t="s">
        <v>249</v>
      </c>
      <c r="C96" s="18">
        <v>2011</v>
      </c>
      <c r="D96" s="18" t="s">
        <v>19</v>
      </c>
      <c r="E96" s="17" t="s">
        <v>20</v>
      </c>
      <c r="F96" s="17" t="s">
        <v>269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3">
        <v>0</v>
      </c>
      <c r="AD96" s="67">
        <f t="shared" si="6"/>
        <v>0</v>
      </c>
      <c r="AE96" s="68">
        <f t="shared" si="7"/>
        <v>0</v>
      </c>
      <c r="AF96" s="65">
        <f t="shared" si="8"/>
        <v>0</v>
      </c>
    </row>
    <row r="97" spans="1:32" x14ac:dyDescent="0.25">
      <c r="A97" s="18">
        <v>95</v>
      </c>
      <c r="B97" s="17" t="s">
        <v>250</v>
      </c>
      <c r="C97" s="18">
        <v>2008</v>
      </c>
      <c r="D97" s="18" t="s">
        <v>19</v>
      </c>
      <c r="E97" s="17" t="s">
        <v>20</v>
      </c>
      <c r="F97" s="17" t="s">
        <v>63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3">
        <v>0</v>
      </c>
      <c r="AD97" s="67">
        <f t="shared" si="6"/>
        <v>0</v>
      </c>
      <c r="AE97" s="68">
        <f t="shared" si="7"/>
        <v>0</v>
      </c>
      <c r="AF97" s="65">
        <f t="shared" si="8"/>
        <v>0</v>
      </c>
    </row>
    <row r="98" spans="1:32" x14ac:dyDescent="0.25">
      <c r="A98" s="18">
        <v>96</v>
      </c>
      <c r="B98" s="17" t="s">
        <v>251</v>
      </c>
      <c r="C98" s="18">
        <v>2008</v>
      </c>
      <c r="D98" s="18" t="s">
        <v>19</v>
      </c>
      <c r="E98" s="17" t="s">
        <v>20</v>
      </c>
      <c r="F98" s="17" t="s">
        <v>114</v>
      </c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73">
        <v>0</v>
      </c>
      <c r="AD98" s="67">
        <f t="shared" si="6"/>
        <v>0</v>
      </c>
      <c r="AE98" s="68">
        <f t="shared" si="7"/>
        <v>0</v>
      </c>
      <c r="AF98" s="65">
        <f t="shared" si="8"/>
        <v>0</v>
      </c>
    </row>
    <row r="99" spans="1:32" x14ac:dyDescent="0.25">
      <c r="A99" s="18">
        <v>97</v>
      </c>
      <c r="B99" s="17" t="s">
        <v>252</v>
      </c>
      <c r="C99" s="18">
        <v>2009</v>
      </c>
      <c r="D99" s="18" t="s">
        <v>19</v>
      </c>
      <c r="E99" s="17" t="s">
        <v>20</v>
      </c>
      <c r="F99" s="17" t="s">
        <v>21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3">
        <v>0</v>
      </c>
      <c r="AD99" s="67">
        <f t="shared" ref="AD99:AD129" si="9">IF(COUNT(G99:AB99)&gt;2,LARGE(G99:AB99,1)+LARGE(G99:AB99,2),SUM(G99:AB99))</f>
        <v>0</v>
      </c>
      <c r="AE99" s="68">
        <f t="shared" ref="AE99:AE129" si="10">IF(AD99&gt;AC99,AD99,AC99)</f>
        <v>0</v>
      </c>
      <c r="AF99" s="65">
        <f t="shared" ref="AF99:AF129" si="11">COUNT(G99:AB99)</f>
        <v>0</v>
      </c>
    </row>
    <row r="100" spans="1:32" x14ac:dyDescent="0.25">
      <c r="A100" s="18">
        <v>98</v>
      </c>
      <c r="B100" s="17" t="s">
        <v>253</v>
      </c>
      <c r="C100" s="18">
        <v>2008</v>
      </c>
      <c r="D100" s="18" t="s">
        <v>19</v>
      </c>
      <c r="E100" s="17" t="s">
        <v>20</v>
      </c>
      <c r="F100" s="17" t="s">
        <v>114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3">
        <v>0</v>
      </c>
      <c r="AD100" s="67">
        <f t="shared" si="9"/>
        <v>0</v>
      </c>
      <c r="AE100" s="68">
        <f t="shared" si="10"/>
        <v>0</v>
      </c>
      <c r="AF100" s="65">
        <f t="shared" si="11"/>
        <v>0</v>
      </c>
    </row>
    <row r="101" spans="1:32" x14ac:dyDescent="0.25">
      <c r="A101" s="18">
        <v>99</v>
      </c>
      <c r="B101" s="17" t="s">
        <v>254</v>
      </c>
      <c r="C101" s="18">
        <v>2008</v>
      </c>
      <c r="D101" s="18" t="s">
        <v>19</v>
      </c>
      <c r="E101" s="17" t="s">
        <v>20</v>
      </c>
      <c r="F101" s="17" t="s">
        <v>63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3">
        <v>0</v>
      </c>
      <c r="AD101" s="67">
        <f t="shared" si="9"/>
        <v>0</v>
      </c>
      <c r="AE101" s="68">
        <f t="shared" si="10"/>
        <v>0</v>
      </c>
      <c r="AF101" s="65">
        <f t="shared" si="11"/>
        <v>0</v>
      </c>
    </row>
    <row r="102" spans="1:32" x14ac:dyDescent="0.25">
      <c r="A102" s="18">
        <v>100</v>
      </c>
      <c r="B102" s="17" t="s">
        <v>255</v>
      </c>
      <c r="C102" s="18">
        <v>2008</v>
      </c>
      <c r="D102" s="18" t="s">
        <v>19</v>
      </c>
      <c r="E102" s="17" t="s">
        <v>20</v>
      </c>
      <c r="F102" s="17" t="s">
        <v>63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3">
        <v>0</v>
      </c>
      <c r="AD102" s="67">
        <f t="shared" si="9"/>
        <v>0</v>
      </c>
      <c r="AE102" s="68">
        <f t="shared" si="10"/>
        <v>0</v>
      </c>
      <c r="AF102" s="65">
        <f t="shared" si="11"/>
        <v>0</v>
      </c>
    </row>
    <row r="103" spans="1:32" x14ac:dyDescent="0.25">
      <c r="A103" s="18">
        <v>101</v>
      </c>
      <c r="B103" s="17" t="s">
        <v>256</v>
      </c>
      <c r="C103" s="18">
        <v>2008</v>
      </c>
      <c r="D103" s="18" t="s">
        <v>19</v>
      </c>
      <c r="E103" s="17" t="s">
        <v>20</v>
      </c>
      <c r="F103" s="17" t="s">
        <v>21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3">
        <v>0</v>
      </c>
      <c r="AD103" s="67">
        <f t="shared" si="9"/>
        <v>0</v>
      </c>
      <c r="AE103" s="68">
        <f t="shared" si="10"/>
        <v>0</v>
      </c>
      <c r="AF103" s="65">
        <f t="shared" si="11"/>
        <v>0</v>
      </c>
    </row>
    <row r="104" spans="1:32" x14ac:dyDescent="0.25">
      <c r="A104" s="18">
        <v>102</v>
      </c>
      <c r="B104" s="17" t="s">
        <v>257</v>
      </c>
      <c r="C104" s="18">
        <v>2008</v>
      </c>
      <c r="D104" s="18" t="s">
        <v>19</v>
      </c>
      <c r="E104" s="17" t="s">
        <v>20</v>
      </c>
      <c r="F104" s="17" t="s">
        <v>114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3">
        <v>0</v>
      </c>
      <c r="AD104" s="67">
        <f t="shared" si="9"/>
        <v>0</v>
      </c>
      <c r="AE104" s="68">
        <f t="shared" si="10"/>
        <v>0</v>
      </c>
      <c r="AF104" s="65">
        <f t="shared" si="11"/>
        <v>0</v>
      </c>
    </row>
    <row r="105" spans="1:32" x14ac:dyDescent="0.25">
      <c r="A105" s="18">
        <v>103</v>
      </c>
      <c r="B105" s="17" t="s">
        <v>258</v>
      </c>
      <c r="C105" s="18">
        <v>2009</v>
      </c>
      <c r="D105" s="18" t="s">
        <v>19</v>
      </c>
      <c r="E105" s="17" t="s">
        <v>20</v>
      </c>
      <c r="F105" s="17" t="s">
        <v>63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3">
        <v>0</v>
      </c>
      <c r="AD105" s="67">
        <f t="shared" si="9"/>
        <v>0</v>
      </c>
      <c r="AE105" s="68">
        <f t="shared" si="10"/>
        <v>0</v>
      </c>
      <c r="AF105" s="65">
        <f t="shared" si="11"/>
        <v>0</v>
      </c>
    </row>
    <row r="106" spans="1:32" x14ac:dyDescent="0.25">
      <c r="A106" s="18">
        <v>104</v>
      </c>
      <c r="B106" s="17" t="s">
        <v>259</v>
      </c>
      <c r="C106" s="18">
        <v>2008</v>
      </c>
      <c r="D106" s="18" t="s">
        <v>19</v>
      </c>
      <c r="E106" s="17" t="s">
        <v>20</v>
      </c>
      <c r="F106" s="17" t="s">
        <v>63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3">
        <v>0</v>
      </c>
      <c r="AD106" s="67">
        <f t="shared" si="9"/>
        <v>0</v>
      </c>
      <c r="AE106" s="68">
        <f t="shared" si="10"/>
        <v>0</v>
      </c>
      <c r="AF106" s="65">
        <f t="shared" si="11"/>
        <v>0</v>
      </c>
    </row>
    <row r="107" spans="1:32" x14ac:dyDescent="0.25">
      <c r="A107" s="18">
        <v>105</v>
      </c>
      <c r="B107" s="17" t="s">
        <v>260</v>
      </c>
      <c r="C107" s="18">
        <v>2008</v>
      </c>
      <c r="D107" s="18" t="s">
        <v>120</v>
      </c>
      <c r="E107" s="17" t="s">
        <v>20</v>
      </c>
      <c r="F107" s="17" t="s">
        <v>114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3">
        <v>0</v>
      </c>
      <c r="AD107" s="67">
        <f t="shared" si="9"/>
        <v>0</v>
      </c>
      <c r="AE107" s="68">
        <f t="shared" si="10"/>
        <v>0</v>
      </c>
      <c r="AF107" s="65">
        <f t="shared" si="11"/>
        <v>0</v>
      </c>
    </row>
    <row r="108" spans="1:32" x14ac:dyDescent="0.25">
      <c r="A108" s="18">
        <v>106</v>
      </c>
      <c r="B108" s="17" t="s">
        <v>261</v>
      </c>
      <c r="C108" s="18">
        <v>2009</v>
      </c>
      <c r="D108" s="18" t="s">
        <v>19</v>
      </c>
      <c r="E108" s="17" t="s">
        <v>20</v>
      </c>
      <c r="F108" s="17" t="s">
        <v>63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3">
        <v>0</v>
      </c>
      <c r="AD108" s="67">
        <f t="shared" si="9"/>
        <v>0</v>
      </c>
      <c r="AE108" s="68">
        <f t="shared" si="10"/>
        <v>0</v>
      </c>
      <c r="AF108" s="65">
        <f t="shared" si="11"/>
        <v>0</v>
      </c>
    </row>
    <row r="109" spans="1:32" x14ac:dyDescent="0.25">
      <c r="A109" s="18">
        <v>107</v>
      </c>
      <c r="B109" s="17" t="s">
        <v>262</v>
      </c>
      <c r="C109" s="18">
        <v>2008</v>
      </c>
      <c r="D109" s="18" t="s">
        <v>19</v>
      </c>
      <c r="E109" s="17" t="s">
        <v>20</v>
      </c>
      <c r="F109" s="17" t="s">
        <v>270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3">
        <v>0</v>
      </c>
      <c r="AD109" s="67">
        <f t="shared" si="9"/>
        <v>0</v>
      </c>
      <c r="AE109" s="68">
        <f t="shared" si="10"/>
        <v>0</v>
      </c>
      <c r="AF109" s="65">
        <f t="shared" si="11"/>
        <v>0</v>
      </c>
    </row>
    <row r="110" spans="1:32" x14ac:dyDescent="0.25">
      <c r="A110" s="18">
        <v>108</v>
      </c>
      <c r="B110" s="17" t="s">
        <v>263</v>
      </c>
      <c r="C110" s="18">
        <v>2008</v>
      </c>
      <c r="D110" s="18" t="s">
        <v>19</v>
      </c>
      <c r="E110" s="17" t="s">
        <v>20</v>
      </c>
      <c r="F110" s="17" t="s">
        <v>147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3">
        <v>0</v>
      </c>
      <c r="AD110" s="67">
        <f t="shared" si="9"/>
        <v>0</v>
      </c>
      <c r="AE110" s="68">
        <f t="shared" si="10"/>
        <v>0</v>
      </c>
      <c r="AF110" s="65">
        <f t="shared" si="11"/>
        <v>0</v>
      </c>
    </row>
    <row r="111" spans="1:32" x14ac:dyDescent="0.25">
      <c r="A111" s="18">
        <v>109</v>
      </c>
      <c r="B111" s="17" t="s">
        <v>264</v>
      </c>
      <c r="C111" s="18">
        <v>2009</v>
      </c>
      <c r="D111" s="18" t="s">
        <v>19</v>
      </c>
      <c r="E111" s="17" t="s">
        <v>20</v>
      </c>
      <c r="F111" s="17" t="s">
        <v>63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3">
        <v>0</v>
      </c>
      <c r="AD111" s="67">
        <f t="shared" si="9"/>
        <v>0</v>
      </c>
      <c r="AE111" s="68">
        <f t="shared" si="10"/>
        <v>0</v>
      </c>
      <c r="AF111" s="65">
        <f t="shared" si="11"/>
        <v>0</v>
      </c>
    </row>
    <row r="112" spans="1:32" x14ac:dyDescent="0.25">
      <c r="A112" s="18">
        <v>110</v>
      </c>
      <c r="B112" s="17" t="s">
        <v>265</v>
      </c>
      <c r="C112" s="18">
        <v>2009</v>
      </c>
      <c r="D112" s="18" t="s">
        <v>19</v>
      </c>
      <c r="E112" s="17" t="s">
        <v>20</v>
      </c>
      <c r="F112" s="17" t="s">
        <v>147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3">
        <v>0</v>
      </c>
      <c r="AD112" s="67">
        <f t="shared" si="9"/>
        <v>0</v>
      </c>
      <c r="AE112" s="68">
        <f t="shared" si="10"/>
        <v>0</v>
      </c>
      <c r="AF112" s="65">
        <f t="shared" si="11"/>
        <v>0</v>
      </c>
    </row>
    <row r="113" spans="1:32" x14ac:dyDescent="0.25">
      <c r="A113" s="18">
        <v>111</v>
      </c>
      <c r="B113" s="17" t="s">
        <v>266</v>
      </c>
      <c r="C113" s="18">
        <v>2009</v>
      </c>
      <c r="D113" s="18" t="s">
        <v>19</v>
      </c>
      <c r="E113" s="17" t="s">
        <v>20</v>
      </c>
      <c r="F113" s="17" t="s">
        <v>43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3">
        <v>0</v>
      </c>
      <c r="AD113" s="67">
        <f t="shared" si="9"/>
        <v>0</v>
      </c>
      <c r="AE113" s="68">
        <f t="shared" si="10"/>
        <v>0</v>
      </c>
      <c r="AF113" s="65">
        <f t="shared" si="11"/>
        <v>0</v>
      </c>
    </row>
    <row r="114" spans="1:32" x14ac:dyDescent="0.25">
      <c r="A114" s="18">
        <v>112</v>
      </c>
      <c r="B114" s="17" t="s">
        <v>267</v>
      </c>
      <c r="C114" s="18">
        <v>2010</v>
      </c>
      <c r="D114" s="18" t="s">
        <v>19</v>
      </c>
      <c r="E114" s="17" t="s">
        <v>20</v>
      </c>
      <c r="F114" s="17" t="s">
        <v>269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3">
        <v>0</v>
      </c>
      <c r="AD114" s="67">
        <f t="shared" si="9"/>
        <v>0</v>
      </c>
      <c r="AE114" s="68">
        <f t="shared" si="10"/>
        <v>0</v>
      </c>
      <c r="AF114" s="65">
        <f t="shared" si="11"/>
        <v>0</v>
      </c>
    </row>
    <row r="115" spans="1:32" x14ac:dyDescent="0.25">
      <c r="A115" s="18">
        <v>113</v>
      </c>
      <c r="B115" s="17" t="s">
        <v>268</v>
      </c>
      <c r="C115" s="18">
        <v>2010</v>
      </c>
      <c r="D115" s="18" t="s">
        <v>19</v>
      </c>
      <c r="E115" s="17" t="s">
        <v>20</v>
      </c>
      <c r="F115" s="17" t="s">
        <v>269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3">
        <v>0</v>
      </c>
      <c r="AD115" s="67">
        <f t="shared" si="9"/>
        <v>0</v>
      </c>
      <c r="AE115" s="68">
        <f t="shared" si="10"/>
        <v>0</v>
      </c>
      <c r="AF115" s="65">
        <f t="shared" si="11"/>
        <v>0</v>
      </c>
    </row>
    <row r="116" spans="1:32" x14ac:dyDescent="0.25">
      <c r="A116" s="18">
        <v>114</v>
      </c>
      <c r="B116" s="17" t="s">
        <v>343</v>
      </c>
      <c r="C116" s="18">
        <v>2002</v>
      </c>
      <c r="D116" s="18" t="s">
        <v>19</v>
      </c>
      <c r="E116" s="17" t="s">
        <v>20</v>
      </c>
      <c r="F116" s="17" t="s">
        <v>63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3">
        <v>0</v>
      </c>
      <c r="AD116" s="67">
        <f t="shared" si="9"/>
        <v>0</v>
      </c>
      <c r="AE116" s="68">
        <f t="shared" si="10"/>
        <v>0</v>
      </c>
      <c r="AF116" s="65">
        <f t="shared" si="11"/>
        <v>0</v>
      </c>
    </row>
    <row r="117" spans="1:32" x14ac:dyDescent="0.25">
      <c r="A117" s="18">
        <v>115</v>
      </c>
      <c r="B117" s="17" t="s">
        <v>344</v>
      </c>
      <c r="C117" s="18">
        <v>2005</v>
      </c>
      <c r="D117" s="18" t="s">
        <v>19</v>
      </c>
      <c r="E117" s="17" t="s">
        <v>20</v>
      </c>
      <c r="F117" s="17" t="s">
        <v>63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3">
        <v>0</v>
      </c>
      <c r="AD117" s="67">
        <f t="shared" si="9"/>
        <v>0</v>
      </c>
      <c r="AE117" s="68">
        <f t="shared" si="10"/>
        <v>0</v>
      </c>
      <c r="AF117" s="65">
        <f t="shared" si="11"/>
        <v>0</v>
      </c>
    </row>
    <row r="118" spans="1:32" x14ac:dyDescent="0.25">
      <c r="A118" s="18">
        <v>116</v>
      </c>
      <c r="B118" s="17" t="s">
        <v>345</v>
      </c>
      <c r="C118" s="18">
        <v>2005</v>
      </c>
      <c r="D118" s="18" t="s">
        <v>19</v>
      </c>
      <c r="E118" s="17" t="s">
        <v>20</v>
      </c>
      <c r="F118" s="17" t="s">
        <v>147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3">
        <v>0</v>
      </c>
      <c r="AD118" s="67">
        <f t="shared" si="9"/>
        <v>0</v>
      </c>
      <c r="AE118" s="68">
        <f t="shared" si="10"/>
        <v>0</v>
      </c>
      <c r="AF118" s="65">
        <f t="shared" si="11"/>
        <v>0</v>
      </c>
    </row>
    <row r="119" spans="1:32" x14ac:dyDescent="0.25">
      <c r="A119" s="18">
        <v>117</v>
      </c>
      <c r="B119" s="17" t="s">
        <v>348</v>
      </c>
      <c r="C119" s="18">
        <v>2000</v>
      </c>
      <c r="D119" s="18">
        <v>2</v>
      </c>
      <c r="E119" s="17" t="s">
        <v>38</v>
      </c>
      <c r="F119" s="17" t="s">
        <v>39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3">
        <v>0</v>
      </c>
      <c r="AD119" s="67">
        <f t="shared" si="9"/>
        <v>0</v>
      </c>
      <c r="AE119" s="68">
        <f t="shared" si="10"/>
        <v>0</v>
      </c>
      <c r="AF119" s="65">
        <f t="shared" si="11"/>
        <v>0</v>
      </c>
    </row>
    <row r="120" spans="1:32" x14ac:dyDescent="0.25">
      <c r="A120" s="18">
        <v>118</v>
      </c>
      <c r="B120" s="17" t="s">
        <v>367</v>
      </c>
      <c r="C120" s="18">
        <v>2005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3">
        <v>0</v>
      </c>
      <c r="AD120" s="67">
        <f t="shared" si="9"/>
        <v>0</v>
      </c>
      <c r="AE120" s="68">
        <f t="shared" si="10"/>
        <v>0</v>
      </c>
      <c r="AF120" s="65">
        <f t="shared" si="11"/>
        <v>0</v>
      </c>
    </row>
    <row r="121" spans="1:32" x14ac:dyDescent="0.25">
      <c r="A121" s="18">
        <v>119</v>
      </c>
      <c r="B121" s="17" t="s">
        <v>368</v>
      </c>
      <c r="C121" s="18">
        <v>2007</v>
      </c>
      <c r="D121" s="18" t="s">
        <v>19</v>
      </c>
      <c r="E121" s="17" t="s">
        <v>20</v>
      </c>
      <c r="F121" s="17" t="s">
        <v>21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3">
        <v>0</v>
      </c>
      <c r="AD121" s="67">
        <f t="shared" si="9"/>
        <v>0</v>
      </c>
      <c r="AE121" s="68">
        <f t="shared" si="10"/>
        <v>0</v>
      </c>
      <c r="AF121" s="65">
        <f t="shared" si="11"/>
        <v>0</v>
      </c>
    </row>
    <row r="122" spans="1:32" x14ac:dyDescent="0.25">
      <c r="A122" s="18">
        <v>120</v>
      </c>
      <c r="B122" s="17" t="s">
        <v>370</v>
      </c>
      <c r="C122" s="18">
        <v>2007</v>
      </c>
      <c r="D122" s="18" t="s">
        <v>19</v>
      </c>
      <c r="E122" s="17" t="s">
        <v>20</v>
      </c>
      <c r="F122" s="17" t="s">
        <v>63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3">
        <v>0</v>
      </c>
      <c r="AD122" s="67">
        <f t="shared" si="9"/>
        <v>0</v>
      </c>
      <c r="AE122" s="68">
        <f t="shared" si="10"/>
        <v>0</v>
      </c>
      <c r="AF122" s="65">
        <f t="shared" si="11"/>
        <v>0</v>
      </c>
    </row>
    <row r="123" spans="1:32" x14ac:dyDescent="0.25">
      <c r="A123" s="18">
        <v>121</v>
      </c>
      <c r="B123" s="17" t="s">
        <v>371</v>
      </c>
      <c r="C123" s="18">
        <v>2007</v>
      </c>
      <c r="D123" s="18" t="s">
        <v>120</v>
      </c>
      <c r="E123" s="17" t="s">
        <v>20</v>
      </c>
      <c r="F123" s="17" t="s">
        <v>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3">
        <v>0</v>
      </c>
      <c r="AD123" s="67">
        <f t="shared" si="9"/>
        <v>0</v>
      </c>
      <c r="AE123" s="68">
        <f t="shared" si="10"/>
        <v>0</v>
      </c>
      <c r="AF123" s="65">
        <f t="shared" si="11"/>
        <v>0</v>
      </c>
    </row>
    <row r="124" spans="1:32" x14ac:dyDescent="0.25">
      <c r="A124" s="18">
        <v>122</v>
      </c>
      <c r="B124" s="17" t="s">
        <v>372</v>
      </c>
      <c r="C124" s="18">
        <v>2007</v>
      </c>
      <c r="D124" s="18" t="s">
        <v>19</v>
      </c>
      <c r="E124" s="17" t="s">
        <v>20</v>
      </c>
      <c r="F124" s="17" t="s">
        <v>63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3">
        <v>0</v>
      </c>
      <c r="AD124" s="67">
        <f t="shared" si="9"/>
        <v>0</v>
      </c>
      <c r="AE124" s="68">
        <f t="shared" si="10"/>
        <v>0</v>
      </c>
      <c r="AF124" s="65">
        <f t="shared" si="11"/>
        <v>0</v>
      </c>
    </row>
    <row r="125" spans="1:32" x14ac:dyDescent="0.25">
      <c r="A125" s="18">
        <v>123</v>
      </c>
      <c r="B125" s="17" t="s">
        <v>373</v>
      </c>
      <c r="C125" s="18">
        <v>2007</v>
      </c>
      <c r="D125" s="18" t="s">
        <v>19</v>
      </c>
      <c r="E125" s="17" t="s">
        <v>20</v>
      </c>
      <c r="F125" s="17" t="s">
        <v>21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3">
        <v>0</v>
      </c>
      <c r="AD125" s="67">
        <f t="shared" si="9"/>
        <v>0</v>
      </c>
      <c r="AE125" s="68">
        <f t="shared" si="10"/>
        <v>0</v>
      </c>
      <c r="AF125" s="65">
        <f t="shared" si="11"/>
        <v>0</v>
      </c>
    </row>
    <row r="126" spans="1:32" x14ac:dyDescent="0.25">
      <c r="A126" s="18">
        <v>124</v>
      </c>
      <c r="B126" s="17" t="s">
        <v>374</v>
      </c>
      <c r="C126" s="18">
        <v>2008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3">
        <v>0</v>
      </c>
      <c r="AD126" s="67">
        <f t="shared" si="9"/>
        <v>0</v>
      </c>
      <c r="AE126" s="68">
        <f t="shared" si="10"/>
        <v>0</v>
      </c>
      <c r="AF126" s="65">
        <f t="shared" si="11"/>
        <v>0</v>
      </c>
    </row>
    <row r="127" spans="1:32" x14ac:dyDescent="0.25">
      <c r="A127" s="18">
        <v>125</v>
      </c>
      <c r="B127" s="17" t="s">
        <v>376</v>
      </c>
      <c r="C127" s="18">
        <v>2007</v>
      </c>
      <c r="D127" s="18" t="s">
        <v>19</v>
      </c>
      <c r="E127" s="17" t="s">
        <v>20</v>
      </c>
      <c r="F127" s="17" t="s">
        <v>147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3">
        <v>0</v>
      </c>
      <c r="AD127" s="67">
        <f t="shared" si="9"/>
        <v>0</v>
      </c>
      <c r="AE127" s="68">
        <f t="shared" si="10"/>
        <v>0</v>
      </c>
      <c r="AF127" s="65">
        <f t="shared" si="11"/>
        <v>0</v>
      </c>
    </row>
    <row r="128" spans="1:32" x14ac:dyDescent="0.25">
      <c r="A128" s="18">
        <v>126</v>
      </c>
      <c r="B128" s="17" t="s">
        <v>381</v>
      </c>
      <c r="C128" s="18">
        <v>1971</v>
      </c>
      <c r="D128" s="17"/>
      <c r="E128" s="17" t="s">
        <v>382</v>
      </c>
      <c r="F128" s="17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3">
        <v>0</v>
      </c>
      <c r="AD128" s="67">
        <f t="shared" si="9"/>
        <v>0</v>
      </c>
      <c r="AE128" s="68">
        <f t="shared" si="10"/>
        <v>0</v>
      </c>
      <c r="AF128" s="65">
        <f t="shared" si="11"/>
        <v>0</v>
      </c>
    </row>
    <row r="129" spans="1:32" x14ac:dyDescent="0.25">
      <c r="A129" s="18">
        <v>127</v>
      </c>
      <c r="B129" s="17" t="s">
        <v>395</v>
      </c>
      <c r="C129" s="18">
        <v>2008</v>
      </c>
      <c r="D129" s="18" t="s">
        <v>19</v>
      </c>
      <c r="E129" s="17" t="s">
        <v>20</v>
      </c>
      <c r="F129" s="17" t="s">
        <v>213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3">
        <v>0</v>
      </c>
      <c r="AD129" s="67">
        <f t="shared" si="9"/>
        <v>0</v>
      </c>
      <c r="AE129" s="68">
        <f t="shared" si="10"/>
        <v>0</v>
      </c>
      <c r="AF129" s="65">
        <f t="shared" si="11"/>
        <v>0</v>
      </c>
    </row>
  </sheetData>
  <autoFilter ref="A2:AF129" xr:uid="{ACA17A50-01AC-4042-9E23-BC2018F14470}">
    <sortState ref="A3:AF129">
      <sortCondition descending="1" ref="AE1"/>
    </sortState>
  </autoFilter>
  <sortState ref="A3:AF113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29" formulaRange="1"/>
    <ignoredError sqref="D3:D9 D45 D22:D43 D47:D50 D63:D70 D11:D20 D52:D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107D-3EF9-411B-8462-6577960CC4F0}">
  <dimension ref="A1:AF160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42578125" customWidth="1"/>
  </cols>
  <sheetData>
    <row r="1" spans="1:32" x14ac:dyDescent="0.25">
      <c r="G1" s="62">
        <v>1</v>
      </c>
      <c r="H1" s="62">
        <v>2</v>
      </c>
      <c r="I1" s="62">
        <v>3</v>
      </c>
      <c r="J1" s="62">
        <v>4</v>
      </c>
      <c r="K1" s="62">
        <v>5</v>
      </c>
      <c r="L1" s="62">
        <v>6</v>
      </c>
      <c r="M1" s="62">
        <v>7</v>
      </c>
      <c r="N1" s="62">
        <v>8</v>
      </c>
      <c r="O1" s="62">
        <v>9</v>
      </c>
      <c r="P1" s="62">
        <v>10</v>
      </c>
      <c r="Q1" s="62">
        <v>11</v>
      </c>
      <c r="R1" s="62">
        <v>12</v>
      </c>
      <c r="S1" s="62">
        <v>13</v>
      </c>
      <c r="T1" s="62">
        <v>14</v>
      </c>
      <c r="U1" s="62">
        <v>15</v>
      </c>
      <c r="V1" s="62">
        <v>16</v>
      </c>
      <c r="W1" s="62">
        <v>17</v>
      </c>
      <c r="X1" s="62">
        <v>18</v>
      </c>
      <c r="Y1" s="62">
        <v>19</v>
      </c>
      <c r="Z1" s="62">
        <v>20</v>
      </c>
      <c r="AA1" s="62">
        <v>21</v>
      </c>
      <c r="AB1" s="62">
        <v>22</v>
      </c>
    </row>
    <row r="2" spans="1:32" ht="169.5" x14ac:dyDescent="0.25">
      <c r="A2" s="3" t="s">
        <v>11</v>
      </c>
      <c r="B2" s="3" t="s">
        <v>14</v>
      </c>
      <c r="C2" s="70" t="s">
        <v>12</v>
      </c>
      <c r="D2" s="3" t="s">
        <v>15</v>
      </c>
      <c r="E2" s="3" t="s">
        <v>16</v>
      </c>
      <c r="F2" s="3" t="s">
        <v>13</v>
      </c>
      <c r="G2" s="71" t="s">
        <v>3</v>
      </c>
      <c r="H2" s="71" t="s">
        <v>4</v>
      </c>
      <c r="I2" s="71" t="s">
        <v>199</v>
      </c>
      <c r="J2" s="71" t="s">
        <v>200</v>
      </c>
      <c r="K2" s="71" t="s">
        <v>196</v>
      </c>
      <c r="L2" s="71" t="s">
        <v>197</v>
      </c>
      <c r="M2" s="71" t="s">
        <v>5</v>
      </c>
      <c r="N2" s="71" t="s">
        <v>6</v>
      </c>
      <c r="O2" s="71" t="s">
        <v>7</v>
      </c>
      <c r="P2" s="71" t="s">
        <v>190</v>
      </c>
      <c r="Q2" s="71" t="s">
        <v>191</v>
      </c>
      <c r="R2" s="71" t="s">
        <v>201</v>
      </c>
      <c r="S2" s="71" t="s">
        <v>202</v>
      </c>
      <c r="T2" s="71" t="s">
        <v>125</v>
      </c>
      <c r="U2" s="71" t="s">
        <v>203</v>
      </c>
      <c r="V2" s="71" t="s">
        <v>204</v>
      </c>
      <c r="W2" s="71" t="s">
        <v>205</v>
      </c>
      <c r="X2" s="71" t="s">
        <v>206</v>
      </c>
      <c r="Y2" s="71" t="s">
        <v>207</v>
      </c>
      <c r="Z2" s="71" t="s">
        <v>192</v>
      </c>
      <c r="AA2" s="71" t="s">
        <v>198</v>
      </c>
      <c r="AB2" s="71" t="s">
        <v>195</v>
      </c>
      <c r="AC2" s="72" t="s">
        <v>378</v>
      </c>
      <c r="AD2" s="72" t="s">
        <v>379</v>
      </c>
      <c r="AE2" s="72" t="s">
        <v>17</v>
      </c>
      <c r="AF2" s="69" t="s">
        <v>310</v>
      </c>
    </row>
    <row r="3" spans="1:32" x14ac:dyDescent="0.25">
      <c r="A3" s="18">
        <v>1</v>
      </c>
      <c r="B3" s="21" t="s">
        <v>90</v>
      </c>
      <c r="C3" s="18">
        <v>1993</v>
      </c>
      <c r="D3" s="18" t="s">
        <v>23</v>
      </c>
      <c r="E3" s="21" t="s">
        <v>38</v>
      </c>
      <c r="F3" s="21" t="s">
        <v>39</v>
      </c>
      <c r="G3" s="3">
        <v>240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73">
        <v>600</v>
      </c>
      <c r="AD3" s="67">
        <f t="shared" ref="AD3:AD34" si="0">IF(COUNT(G3:AB3)&gt;2,LARGE(G3:AB3,1)+LARGE(G3:AB3,2),SUM(G3:AB3))</f>
        <v>240</v>
      </c>
      <c r="AE3" s="68">
        <f t="shared" ref="AE3:AE34" si="1">IF(AD3&gt;AC3,AD3,AC3)</f>
        <v>600</v>
      </c>
      <c r="AF3" s="65">
        <f t="shared" ref="AF3:AF34" si="2">COUNT(G3:AB3)</f>
        <v>1</v>
      </c>
    </row>
    <row r="4" spans="1:32" x14ac:dyDescent="0.25">
      <c r="A4" s="18">
        <v>2</v>
      </c>
      <c r="B4" s="21" t="s">
        <v>158</v>
      </c>
      <c r="C4" s="18">
        <v>2003</v>
      </c>
      <c r="D4" s="18" t="s">
        <v>23</v>
      </c>
      <c r="E4" s="21" t="s">
        <v>38</v>
      </c>
      <c r="F4" s="21" t="s">
        <v>39</v>
      </c>
      <c r="G4" s="3">
        <v>165</v>
      </c>
      <c r="H4" s="3"/>
      <c r="I4" s="3"/>
      <c r="J4" s="3"/>
      <c r="K4" s="3"/>
      <c r="L4" s="3"/>
      <c r="M4" s="3"/>
      <c r="N4" s="3">
        <v>112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3">
        <v>440</v>
      </c>
      <c r="AD4" s="67">
        <f t="shared" si="0"/>
        <v>277</v>
      </c>
      <c r="AE4" s="68">
        <f t="shared" si="1"/>
        <v>440</v>
      </c>
      <c r="AF4" s="65">
        <f t="shared" si="2"/>
        <v>2</v>
      </c>
    </row>
    <row r="5" spans="1:32" x14ac:dyDescent="0.25">
      <c r="A5" s="18">
        <v>3</v>
      </c>
      <c r="B5" s="21" t="s">
        <v>109</v>
      </c>
      <c r="C5" s="18">
        <v>1991</v>
      </c>
      <c r="D5" s="18" t="s">
        <v>23</v>
      </c>
      <c r="E5" s="21" t="s">
        <v>20</v>
      </c>
      <c r="F5" s="21" t="s">
        <v>389</v>
      </c>
      <c r="G5" s="3">
        <v>150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3">
        <v>430</v>
      </c>
      <c r="AD5" s="67">
        <f t="shared" si="0"/>
        <v>150</v>
      </c>
      <c r="AE5" s="68">
        <f t="shared" si="1"/>
        <v>430</v>
      </c>
      <c r="AF5" s="65">
        <f t="shared" si="2"/>
        <v>1</v>
      </c>
    </row>
    <row r="6" spans="1:32" x14ac:dyDescent="0.25">
      <c r="A6" s="18">
        <v>4</v>
      </c>
      <c r="B6" s="21" t="s">
        <v>61</v>
      </c>
      <c r="C6" s="18">
        <v>2003</v>
      </c>
      <c r="D6" s="18" t="s">
        <v>23</v>
      </c>
      <c r="E6" s="21" t="s">
        <v>38</v>
      </c>
      <c r="F6" s="21" t="s">
        <v>39</v>
      </c>
      <c r="G6" s="3">
        <v>180</v>
      </c>
      <c r="H6" s="3"/>
      <c r="I6" s="3"/>
      <c r="J6" s="3"/>
      <c r="K6" s="3"/>
      <c r="L6" s="3"/>
      <c r="M6" s="3"/>
      <c r="N6" s="3">
        <v>140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3">
        <v>430</v>
      </c>
      <c r="AD6" s="67">
        <f t="shared" si="0"/>
        <v>320</v>
      </c>
      <c r="AE6" s="68">
        <f t="shared" si="1"/>
        <v>430</v>
      </c>
      <c r="AF6" s="65">
        <f t="shared" si="2"/>
        <v>2</v>
      </c>
    </row>
    <row r="7" spans="1:32" x14ac:dyDescent="0.25">
      <c r="A7" s="18">
        <v>5</v>
      </c>
      <c r="B7" s="21" t="s">
        <v>107</v>
      </c>
      <c r="C7" s="18">
        <v>1982</v>
      </c>
      <c r="D7" s="18" t="s">
        <v>23</v>
      </c>
      <c r="E7" s="21" t="s">
        <v>20</v>
      </c>
      <c r="F7" s="21" t="s">
        <v>24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3">
        <v>390</v>
      </c>
      <c r="AD7" s="67">
        <f t="shared" si="0"/>
        <v>0</v>
      </c>
      <c r="AE7" s="68">
        <f t="shared" si="1"/>
        <v>390</v>
      </c>
      <c r="AF7" s="65">
        <f t="shared" si="2"/>
        <v>0</v>
      </c>
    </row>
    <row r="8" spans="1:32" x14ac:dyDescent="0.25">
      <c r="A8" s="18">
        <v>6</v>
      </c>
      <c r="B8" s="21" t="s">
        <v>100</v>
      </c>
      <c r="C8" s="18">
        <v>1986</v>
      </c>
      <c r="D8" s="18" t="s">
        <v>23</v>
      </c>
      <c r="E8" s="21" t="s">
        <v>20</v>
      </c>
      <c r="F8" s="21"/>
      <c r="G8" s="3">
        <v>150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73">
        <v>350</v>
      </c>
      <c r="AD8" s="67">
        <f t="shared" si="0"/>
        <v>150</v>
      </c>
      <c r="AE8" s="68">
        <f t="shared" si="1"/>
        <v>350</v>
      </c>
      <c r="AF8" s="65">
        <f t="shared" si="2"/>
        <v>1</v>
      </c>
    </row>
    <row r="9" spans="1:32" x14ac:dyDescent="0.25">
      <c r="A9" s="18">
        <v>7</v>
      </c>
      <c r="B9" s="17" t="s">
        <v>383</v>
      </c>
      <c r="C9" s="18">
        <v>1998</v>
      </c>
      <c r="D9" s="18" t="s">
        <v>23</v>
      </c>
      <c r="E9" s="17" t="s">
        <v>20</v>
      </c>
      <c r="F9" s="17" t="s">
        <v>384</v>
      </c>
      <c r="G9" s="18">
        <v>300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3">
        <v>0</v>
      </c>
      <c r="AD9" s="67">
        <f t="shared" si="0"/>
        <v>300</v>
      </c>
      <c r="AE9" s="68">
        <f t="shared" si="1"/>
        <v>300</v>
      </c>
      <c r="AF9" s="65">
        <f t="shared" si="2"/>
        <v>1</v>
      </c>
    </row>
    <row r="10" spans="1:32" x14ac:dyDescent="0.25">
      <c r="A10" s="18">
        <v>8</v>
      </c>
      <c r="B10" s="21" t="s">
        <v>152</v>
      </c>
      <c r="C10" s="18">
        <v>2002</v>
      </c>
      <c r="D10" s="18" t="s">
        <v>29</v>
      </c>
      <c r="E10" s="21" t="s">
        <v>38</v>
      </c>
      <c r="F10" s="21" t="s">
        <v>39</v>
      </c>
      <c r="G10" s="3">
        <v>150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73">
        <v>288</v>
      </c>
      <c r="AD10" s="67">
        <f t="shared" si="0"/>
        <v>150</v>
      </c>
      <c r="AE10" s="68">
        <f t="shared" si="1"/>
        <v>288</v>
      </c>
      <c r="AF10" s="65">
        <f t="shared" si="2"/>
        <v>1</v>
      </c>
    </row>
    <row r="11" spans="1:32" x14ac:dyDescent="0.25">
      <c r="A11" s="18">
        <v>9</v>
      </c>
      <c r="B11" s="21" t="s">
        <v>81</v>
      </c>
      <c r="C11" s="18">
        <v>1985</v>
      </c>
      <c r="D11" s="18" t="s">
        <v>23</v>
      </c>
      <c r="E11" s="21" t="s">
        <v>20</v>
      </c>
      <c r="F11" s="21"/>
      <c r="G11" s="3">
        <v>84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73">
        <v>288</v>
      </c>
      <c r="AD11" s="67">
        <f t="shared" si="0"/>
        <v>84</v>
      </c>
      <c r="AE11" s="68">
        <f t="shared" si="1"/>
        <v>288</v>
      </c>
      <c r="AF11" s="65">
        <f t="shared" si="2"/>
        <v>1</v>
      </c>
    </row>
    <row r="12" spans="1:32" x14ac:dyDescent="0.25">
      <c r="A12" s="18">
        <v>10</v>
      </c>
      <c r="B12" s="21" t="s">
        <v>96</v>
      </c>
      <c r="C12" s="18">
        <v>2002</v>
      </c>
      <c r="D12" s="18" t="s">
        <v>29</v>
      </c>
      <c r="E12" s="21" t="s">
        <v>38</v>
      </c>
      <c r="F12" s="21" t="s">
        <v>39</v>
      </c>
      <c r="G12" s="3">
        <v>75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73">
        <v>245</v>
      </c>
      <c r="AD12" s="67">
        <f t="shared" si="0"/>
        <v>75</v>
      </c>
      <c r="AE12" s="68">
        <f t="shared" si="1"/>
        <v>245</v>
      </c>
      <c r="AF12" s="65">
        <f t="shared" si="2"/>
        <v>1</v>
      </c>
    </row>
    <row r="13" spans="1:32" x14ac:dyDescent="0.25">
      <c r="A13" s="18">
        <v>11</v>
      </c>
      <c r="B13" s="17" t="s">
        <v>296</v>
      </c>
      <c r="C13" s="18">
        <v>1968</v>
      </c>
      <c r="D13" s="18" t="s">
        <v>23</v>
      </c>
      <c r="E13" s="17" t="s">
        <v>20</v>
      </c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73">
        <v>230</v>
      </c>
      <c r="AD13" s="67">
        <f t="shared" si="0"/>
        <v>0</v>
      </c>
      <c r="AE13" s="68">
        <f t="shared" si="1"/>
        <v>230</v>
      </c>
      <c r="AF13" s="65">
        <f t="shared" si="2"/>
        <v>0</v>
      </c>
    </row>
    <row r="14" spans="1:32" x14ac:dyDescent="0.25">
      <c r="A14" s="18">
        <v>12</v>
      </c>
      <c r="B14" s="21" t="s">
        <v>117</v>
      </c>
      <c r="C14" s="18">
        <v>2004</v>
      </c>
      <c r="D14" s="18" t="s">
        <v>48</v>
      </c>
      <c r="E14" s="21" t="s">
        <v>20</v>
      </c>
      <c r="F14" s="21" t="s">
        <v>114</v>
      </c>
      <c r="G14" s="3"/>
      <c r="H14" s="3"/>
      <c r="I14" s="3"/>
      <c r="J14" s="3"/>
      <c r="K14" s="3"/>
      <c r="L14" s="3"/>
      <c r="M14" s="3"/>
      <c r="N14" s="3">
        <v>84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73">
        <v>230</v>
      </c>
      <c r="AD14" s="67">
        <f t="shared" si="0"/>
        <v>84</v>
      </c>
      <c r="AE14" s="68">
        <f t="shared" si="1"/>
        <v>230</v>
      </c>
      <c r="AF14" s="65">
        <f t="shared" si="2"/>
        <v>1</v>
      </c>
    </row>
    <row r="15" spans="1:32" x14ac:dyDescent="0.25">
      <c r="A15" s="18">
        <v>13</v>
      </c>
      <c r="B15" s="21" t="s">
        <v>91</v>
      </c>
      <c r="C15" s="18">
        <v>1985</v>
      </c>
      <c r="D15" s="18" t="s">
        <v>29</v>
      </c>
      <c r="E15" s="21" t="s">
        <v>20</v>
      </c>
      <c r="F15" s="21"/>
      <c r="G15" s="3">
        <v>78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73">
        <v>206</v>
      </c>
      <c r="AD15" s="67">
        <f t="shared" si="0"/>
        <v>78</v>
      </c>
      <c r="AE15" s="68">
        <f t="shared" si="1"/>
        <v>206</v>
      </c>
      <c r="AF15" s="65">
        <f t="shared" si="2"/>
        <v>1</v>
      </c>
    </row>
    <row r="16" spans="1:32" x14ac:dyDescent="0.25">
      <c r="A16" s="18">
        <v>14</v>
      </c>
      <c r="B16" s="21" t="s">
        <v>74</v>
      </c>
      <c r="C16" s="18">
        <v>1986</v>
      </c>
      <c r="D16" s="18" t="s">
        <v>26</v>
      </c>
      <c r="E16" s="21" t="s">
        <v>20</v>
      </c>
      <c r="F16" s="21"/>
      <c r="G16" s="3">
        <v>72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73">
        <v>206</v>
      </c>
      <c r="AD16" s="67">
        <f t="shared" si="0"/>
        <v>72</v>
      </c>
      <c r="AE16" s="68">
        <f t="shared" si="1"/>
        <v>206</v>
      </c>
      <c r="AF16" s="65">
        <f t="shared" si="2"/>
        <v>1</v>
      </c>
    </row>
    <row r="17" spans="1:32" x14ac:dyDescent="0.25">
      <c r="A17" s="18">
        <v>15</v>
      </c>
      <c r="B17" s="21" t="s">
        <v>93</v>
      </c>
      <c r="C17" s="18">
        <v>2004</v>
      </c>
      <c r="D17" s="18">
        <v>3</v>
      </c>
      <c r="E17" s="21" t="s">
        <v>20</v>
      </c>
      <c r="F17" s="21" t="s">
        <v>21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73">
        <v>196</v>
      </c>
      <c r="AD17" s="67">
        <f t="shared" si="0"/>
        <v>0</v>
      </c>
      <c r="AE17" s="68">
        <f t="shared" si="1"/>
        <v>196</v>
      </c>
      <c r="AF17" s="65">
        <f t="shared" si="2"/>
        <v>0</v>
      </c>
    </row>
    <row r="18" spans="1:32" x14ac:dyDescent="0.25">
      <c r="A18" s="18">
        <v>16</v>
      </c>
      <c r="B18" s="21" t="s">
        <v>108</v>
      </c>
      <c r="C18" s="18">
        <v>1991</v>
      </c>
      <c r="D18" s="18" t="s">
        <v>26</v>
      </c>
      <c r="E18" s="21" t="s">
        <v>20</v>
      </c>
      <c r="F18" s="21" t="s">
        <v>43</v>
      </c>
      <c r="G18" s="3">
        <v>54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3">
        <v>185</v>
      </c>
      <c r="AD18" s="67">
        <f t="shared" si="0"/>
        <v>54</v>
      </c>
      <c r="AE18" s="68">
        <f t="shared" si="1"/>
        <v>185</v>
      </c>
      <c r="AF18" s="65">
        <f t="shared" si="2"/>
        <v>1</v>
      </c>
    </row>
    <row r="19" spans="1:32" x14ac:dyDescent="0.25">
      <c r="A19" s="18">
        <v>17</v>
      </c>
      <c r="B19" s="21" t="s">
        <v>62</v>
      </c>
      <c r="C19" s="18">
        <v>2003</v>
      </c>
      <c r="D19" s="18" t="s">
        <v>33</v>
      </c>
      <c r="E19" s="21" t="s">
        <v>20</v>
      </c>
      <c r="F19" s="21" t="s">
        <v>63</v>
      </c>
      <c r="G19" s="3"/>
      <c r="H19" s="3"/>
      <c r="I19" s="3"/>
      <c r="J19" s="3"/>
      <c r="K19" s="3"/>
      <c r="L19" s="3"/>
      <c r="M19" s="3"/>
      <c r="N19" s="3">
        <v>41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73">
        <v>179</v>
      </c>
      <c r="AD19" s="67">
        <f t="shared" si="0"/>
        <v>41</v>
      </c>
      <c r="AE19" s="68">
        <f t="shared" si="1"/>
        <v>179</v>
      </c>
      <c r="AF19" s="65">
        <f t="shared" si="2"/>
        <v>1</v>
      </c>
    </row>
    <row r="20" spans="1:32" x14ac:dyDescent="0.25">
      <c r="A20" s="18">
        <v>18</v>
      </c>
      <c r="B20" s="21" t="s">
        <v>122</v>
      </c>
      <c r="C20" s="18">
        <v>2006</v>
      </c>
      <c r="D20" s="18">
        <v>3</v>
      </c>
      <c r="E20" s="21" t="s">
        <v>20</v>
      </c>
      <c r="F20" s="21" t="s">
        <v>114</v>
      </c>
      <c r="G20" s="3">
        <v>69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100</v>
      </c>
      <c r="U20" s="3"/>
      <c r="V20" s="3"/>
      <c r="W20" s="3"/>
      <c r="X20" s="3"/>
      <c r="Y20" s="3"/>
      <c r="Z20" s="3"/>
      <c r="AA20" s="3"/>
      <c r="AB20" s="3"/>
      <c r="AC20" s="73">
        <v>176</v>
      </c>
      <c r="AD20" s="67">
        <f t="shared" si="0"/>
        <v>169</v>
      </c>
      <c r="AE20" s="68">
        <f t="shared" si="1"/>
        <v>176</v>
      </c>
      <c r="AF20" s="65">
        <f t="shared" si="2"/>
        <v>2</v>
      </c>
    </row>
    <row r="21" spans="1:32" x14ac:dyDescent="0.25">
      <c r="A21" s="18">
        <v>19</v>
      </c>
      <c r="B21" s="21" t="s">
        <v>78</v>
      </c>
      <c r="C21" s="18">
        <v>2004</v>
      </c>
      <c r="D21" s="18" t="s">
        <v>33</v>
      </c>
      <c r="E21" s="21" t="s">
        <v>20</v>
      </c>
      <c r="F21" s="21" t="s">
        <v>21</v>
      </c>
      <c r="G21" s="3"/>
      <c r="H21" s="3"/>
      <c r="I21" s="3"/>
      <c r="J21" s="3"/>
      <c r="K21" s="3"/>
      <c r="L21" s="3"/>
      <c r="M21" s="3"/>
      <c r="N21" s="3">
        <v>56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73">
        <v>168</v>
      </c>
      <c r="AD21" s="67">
        <f t="shared" si="0"/>
        <v>56</v>
      </c>
      <c r="AE21" s="68">
        <f t="shared" si="1"/>
        <v>168</v>
      </c>
      <c r="AF21" s="65">
        <f t="shared" si="2"/>
        <v>1</v>
      </c>
    </row>
    <row r="22" spans="1:32" x14ac:dyDescent="0.25">
      <c r="A22" s="18">
        <v>20</v>
      </c>
      <c r="B22" s="21" t="s">
        <v>65</v>
      </c>
      <c r="C22" s="18">
        <v>1972</v>
      </c>
      <c r="D22" s="18" t="s">
        <v>48</v>
      </c>
      <c r="E22" s="21" t="s">
        <v>20</v>
      </c>
      <c r="F22" s="2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73">
        <v>160</v>
      </c>
      <c r="AD22" s="67">
        <f t="shared" si="0"/>
        <v>0</v>
      </c>
      <c r="AE22" s="68">
        <f t="shared" si="1"/>
        <v>160</v>
      </c>
      <c r="AF22" s="65">
        <f t="shared" si="2"/>
        <v>0</v>
      </c>
    </row>
    <row r="23" spans="1:32" x14ac:dyDescent="0.25">
      <c r="A23" s="18">
        <v>21</v>
      </c>
      <c r="B23" s="21" t="s">
        <v>75</v>
      </c>
      <c r="C23" s="18">
        <v>1995</v>
      </c>
      <c r="D23" s="18" t="s">
        <v>29</v>
      </c>
      <c r="E23" s="21" t="s">
        <v>20</v>
      </c>
      <c r="F23" s="21" t="s">
        <v>36</v>
      </c>
      <c r="G23" s="3">
        <v>63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3">
        <v>157</v>
      </c>
      <c r="AD23" s="67">
        <f t="shared" si="0"/>
        <v>63</v>
      </c>
      <c r="AE23" s="68">
        <f t="shared" si="1"/>
        <v>157</v>
      </c>
      <c r="AF23" s="65">
        <f t="shared" si="2"/>
        <v>1</v>
      </c>
    </row>
    <row r="24" spans="1:32" x14ac:dyDescent="0.25">
      <c r="A24" s="18">
        <v>22</v>
      </c>
      <c r="B24" s="21" t="s">
        <v>73</v>
      </c>
      <c r="C24" s="18">
        <v>2003</v>
      </c>
      <c r="D24" s="18" t="s">
        <v>48</v>
      </c>
      <c r="E24" s="21" t="s">
        <v>20</v>
      </c>
      <c r="F24" s="21" t="s">
        <v>21</v>
      </c>
      <c r="G24" s="3"/>
      <c r="H24" s="3"/>
      <c r="I24" s="3"/>
      <c r="J24" s="3"/>
      <c r="K24" s="3"/>
      <c r="L24" s="3"/>
      <c r="M24" s="3"/>
      <c r="N24" s="3">
        <v>70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3">
        <v>156</v>
      </c>
      <c r="AD24" s="67">
        <f t="shared" si="0"/>
        <v>70</v>
      </c>
      <c r="AE24" s="68">
        <f t="shared" si="1"/>
        <v>156</v>
      </c>
      <c r="AF24" s="65">
        <f t="shared" si="2"/>
        <v>1</v>
      </c>
    </row>
    <row r="25" spans="1:32" x14ac:dyDescent="0.25">
      <c r="A25" s="18">
        <v>23</v>
      </c>
      <c r="B25" s="21" t="s">
        <v>157</v>
      </c>
      <c r="C25" s="18">
        <v>2004</v>
      </c>
      <c r="D25" s="18">
        <v>3</v>
      </c>
      <c r="E25" s="21" t="s">
        <v>38</v>
      </c>
      <c r="F25" s="21" t="s">
        <v>39</v>
      </c>
      <c r="G25" s="3"/>
      <c r="H25" s="3"/>
      <c r="I25" s="3"/>
      <c r="J25" s="3"/>
      <c r="K25" s="3"/>
      <c r="L25" s="3"/>
      <c r="M25" s="3"/>
      <c r="N25" s="3">
        <v>77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3">
        <v>155</v>
      </c>
      <c r="AD25" s="67">
        <f t="shared" si="0"/>
        <v>77</v>
      </c>
      <c r="AE25" s="68">
        <f t="shared" si="1"/>
        <v>155</v>
      </c>
      <c r="AF25" s="65">
        <f t="shared" si="2"/>
        <v>1</v>
      </c>
    </row>
    <row r="26" spans="1:32" x14ac:dyDescent="0.25">
      <c r="A26" s="18">
        <v>24</v>
      </c>
      <c r="B26" s="21" t="s">
        <v>123</v>
      </c>
      <c r="C26" s="18">
        <v>2006</v>
      </c>
      <c r="D26" s="18">
        <v>3</v>
      </c>
      <c r="E26" s="21" t="s">
        <v>20</v>
      </c>
      <c r="F26" s="21" t="s">
        <v>114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60</v>
      </c>
      <c r="U26" s="3"/>
      <c r="V26" s="3"/>
      <c r="W26" s="3"/>
      <c r="X26" s="3"/>
      <c r="Y26" s="3"/>
      <c r="Z26" s="3"/>
      <c r="AA26" s="3"/>
      <c r="AB26" s="3"/>
      <c r="AC26" s="73">
        <v>154</v>
      </c>
      <c r="AD26" s="67">
        <f t="shared" si="0"/>
        <v>60</v>
      </c>
      <c r="AE26" s="68">
        <f t="shared" si="1"/>
        <v>154</v>
      </c>
      <c r="AF26" s="65">
        <f t="shared" si="2"/>
        <v>1</v>
      </c>
    </row>
    <row r="27" spans="1:32" x14ac:dyDescent="0.25">
      <c r="A27" s="18">
        <v>25</v>
      </c>
      <c r="B27" s="17" t="s">
        <v>272</v>
      </c>
      <c r="C27" s="18">
        <v>2009</v>
      </c>
      <c r="D27" s="18" t="s">
        <v>31</v>
      </c>
      <c r="E27" s="17" t="s">
        <v>20</v>
      </c>
      <c r="F27" s="17" t="s">
        <v>114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73">
        <v>153</v>
      </c>
      <c r="AD27" s="67">
        <f t="shared" si="0"/>
        <v>0</v>
      </c>
      <c r="AE27" s="68">
        <f t="shared" si="1"/>
        <v>153</v>
      </c>
      <c r="AF27" s="65">
        <f t="shared" si="2"/>
        <v>0</v>
      </c>
    </row>
    <row r="28" spans="1:32" x14ac:dyDescent="0.25">
      <c r="A28" s="18">
        <v>26</v>
      </c>
      <c r="B28" s="21" t="s">
        <v>92</v>
      </c>
      <c r="C28" s="18">
        <v>2005</v>
      </c>
      <c r="D28" s="18" t="s">
        <v>154</v>
      </c>
      <c r="E28" s="21" t="s">
        <v>20</v>
      </c>
      <c r="F28" s="21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>
        <v>80</v>
      </c>
      <c r="U28" s="3"/>
      <c r="V28" s="3"/>
      <c r="W28" s="3"/>
      <c r="X28" s="3"/>
      <c r="Y28" s="3"/>
      <c r="Z28" s="3"/>
      <c r="AA28" s="3"/>
      <c r="AB28" s="3"/>
      <c r="AC28" s="73">
        <v>150</v>
      </c>
      <c r="AD28" s="67">
        <f t="shared" si="0"/>
        <v>80</v>
      </c>
      <c r="AE28" s="68">
        <f t="shared" si="1"/>
        <v>150</v>
      </c>
      <c r="AF28" s="65">
        <f t="shared" si="2"/>
        <v>1</v>
      </c>
    </row>
    <row r="29" spans="1:32" x14ac:dyDescent="0.25">
      <c r="A29" s="18">
        <v>27</v>
      </c>
      <c r="B29" s="21" t="s">
        <v>76</v>
      </c>
      <c r="C29" s="18">
        <v>1972</v>
      </c>
      <c r="D29" s="18" t="s">
        <v>23</v>
      </c>
      <c r="E29" s="21" t="s">
        <v>20</v>
      </c>
      <c r="F29" s="21"/>
      <c r="G29" s="3">
        <v>150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3">
        <v>0</v>
      </c>
      <c r="AD29" s="67">
        <f t="shared" si="0"/>
        <v>150</v>
      </c>
      <c r="AE29" s="68">
        <f t="shared" si="1"/>
        <v>150</v>
      </c>
      <c r="AF29" s="65">
        <f t="shared" si="2"/>
        <v>1</v>
      </c>
    </row>
    <row r="30" spans="1:32" x14ac:dyDescent="0.25">
      <c r="A30" s="18">
        <v>28</v>
      </c>
      <c r="B30" s="21" t="s">
        <v>113</v>
      </c>
      <c r="C30" s="18">
        <v>2007</v>
      </c>
      <c r="D30" s="18">
        <v>3</v>
      </c>
      <c r="E30" s="21" t="s">
        <v>20</v>
      </c>
      <c r="F30" s="21" t="s">
        <v>114</v>
      </c>
      <c r="G30" s="3"/>
      <c r="H30" s="3"/>
      <c r="I30" s="3"/>
      <c r="J30" s="3"/>
      <c r="K30" s="3"/>
      <c r="L30" s="3"/>
      <c r="M30" s="3"/>
      <c r="N30" s="3"/>
      <c r="O30" s="3"/>
      <c r="P30" s="3">
        <v>90</v>
      </c>
      <c r="Q30" s="3"/>
      <c r="R30" s="3"/>
      <c r="S30" s="3"/>
      <c r="T30" s="3">
        <v>55</v>
      </c>
      <c r="U30" s="3"/>
      <c r="V30" s="3"/>
      <c r="W30" s="3"/>
      <c r="X30" s="3"/>
      <c r="Y30" s="3"/>
      <c r="Z30" s="3"/>
      <c r="AA30" s="3"/>
      <c r="AB30" s="3"/>
      <c r="AC30" s="73">
        <v>114</v>
      </c>
      <c r="AD30" s="67">
        <f t="shared" si="0"/>
        <v>145</v>
      </c>
      <c r="AE30" s="68">
        <f t="shared" si="1"/>
        <v>145</v>
      </c>
      <c r="AF30" s="65">
        <f t="shared" si="2"/>
        <v>2</v>
      </c>
    </row>
    <row r="31" spans="1:32" x14ac:dyDescent="0.25">
      <c r="A31" s="18">
        <v>29</v>
      </c>
      <c r="B31" s="21" t="s">
        <v>105</v>
      </c>
      <c r="C31" s="18">
        <v>1990</v>
      </c>
      <c r="D31" s="18" t="s">
        <v>19</v>
      </c>
      <c r="E31" s="21" t="s">
        <v>20</v>
      </c>
      <c r="F31" s="21" t="s">
        <v>43</v>
      </c>
      <c r="G31" s="3">
        <v>60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3">
        <v>135</v>
      </c>
      <c r="AD31" s="67">
        <f t="shared" si="0"/>
        <v>60</v>
      </c>
      <c r="AE31" s="68">
        <f t="shared" si="1"/>
        <v>135</v>
      </c>
      <c r="AF31" s="65">
        <f t="shared" si="2"/>
        <v>1</v>
      </c>
    </row>
    <row r="32" spans="1:32" x14ac:dyDescent="0.25">
      <c r="A32" s="18">
        <v>30</v>
      </c>
      <c r="B32" s="21" t="s">
        <v>66</v>
      </c>
      <c r="C32" s="18">
        <v>1985</v>
      </c>
      <c r="D32" s="18" t="s">
        <v>29</v>
      </c>
      <c r="E32" s="21" t="s">
        <v>20</v>
      </c>
      <c r="F32" s="2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3">
        <v>132</v>
      </c>
      <c r="AD32" s="67">
        <f t="shared" si="0"/>
        <v>0</v>
      </c>
      <c r="AE32" s="68">
        <f t="shared" si="1"/>
        <v>132</v>
      </c>
      <c r="AF32" s="65">
        <f t="shared" si="2"/>
        <v>0</v>
      </c>
    </row>
    <row r="33" spans="1:32" x14ac:dyDescent="0.25">
      <c r="A33" s="18">
        <v>31</v>
      </c>
      <c r="B33" s="21" t="s">
        <v>99</v>
      </c>
      <c r="C33" s="18">
        <v>2001</v>
      </c>
      <c r="D33" s="18" t="s">
        <v>33</v>
      </c>
      <c r="E33" s="21" t="s">
        <v>20</v>
      </c>
      <c r="F33" s="21" t="s">
        <v>21</v>
      </c>
      <c r="G33" s="3">
        <v>39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3">
        <v>132</v>
      </c>
      <c r="AD33" s="67">
        <f t="shared" si="0"/>
        <v>39</v>
      </c>
      <c r="AE33" s="68">
        <f t="shared" si="1"/>
        <v>132</v>
      </c>
      <c r="AF33" s="65">
        <f t="shared" si="2"/>
        <v>1</v>
      </c>
    </row>
    <row r="34" spans="1:32" x14ac:dyDescent="0.25">
      <c r="A34" s="18">
        <v>32</v>
      </c>
      <c r="B34" s="17" t="s">
        <v>288</v>
      </c>
      <c r="C34" s="18">
        <v>2008</v>
      </c>
      <c r="D34" s="18" t="s">
        <v>120</v>
      </c>
      <c r="E34" s="17" t="s">
        <v>20</v>
      </c>
      <c r="F34" s="17" t="s">
        <v>114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73">
        <v>123</v>
      </c>
      <c r="AD34" s="67">
        <f t="shared" si="0"/>
        <v>0</v>
      </c>
      <c r="AE34" s="68">
        <f t="shared" si="1"/>
        <v>123</v>
      </c>
      <c r="AF34" s="65">
        <f t="shared" si="2"/>
        <v>0</v>
      </c>
    </row>
    <row r="35" spans="1:32" x14ac:dyDescent="0.25">
      <c r="A35" s="18">
        <v>33</v>
      </c>
      <c r="B35" s="21" t="s">
        <v>79</v>
      </c>
      <c r="C35" s="18">
        <v>2003</v>
      </c>
      <c r="D35" s="18" t="s">
        <v>48</v>
      </c>
      <c r="E35" s="21" t="s">
        <v>20</v>
      </c>
      <c r="F35" s="21" t="s">
        <v>80</v>
      </c>
      <c r="G35" s="3"/>
      <c r="H35" s="3"/>
      <c r="I35" s="3"/>
      <c r="J35" s="3"/>
      <c r="K35" s="3"/>
      <c r="L35" s="3"/>
      <c r="M35" s="3"/>
      <c r="N35" s="3">
        <v>56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3">
        <v>119</v>
      </c>
      <c r="AD35" s="67">
        <f t="shared" ref="AD35:AD66" si="3">IF(COUNT(G35:AB35)&gt;2,LARGE(G35:AB35,1)+LARGE(G35:AB35,2),SUM(G35:AB35))</f>
        <v>56</v>
      </c>
      <c r="AE35" s="68">
        <f t="shared" ref="AE35:AE66" si="4">IF(AD35&gt;AC35,AD35,AC35)</f>
        <v>119</v>
      </c>
      <c r="AF35" s="65">
        <f t="shared" ref="AF35:AF66" si="5">COUNT(G35:AB35)</f>
        <v>1</v>
      </c>
    </row>
    <row r="36" spans="1:32" x14ac:dyDescent="0.25">
      <c r="A36" s="18">
        <v>34</v>
      </c>
      <c r="B36" s="21" t="s">
        <v>116</v>
      </c>
      <c r="C36" s="18">
        <v>2007</v>
      </c>
      <c r="D36" s="18" t="s">
        <v>31</v>
      </c>
      <c r="E36" s="21" t="s">
        <v>20</v>
      </c>
      <c r="F36" s="21" t="s">
        <v>21</v>
      </c>
      <c r="G36" s="3"/>
      <c r="H36" s="3"/>
      <c r="I36" s="3"/>
      <c r="J36" s="3"/>
      <c r="K36" s="3"/>
      <c r="L36" s="3"/>
      <c r="M36" s="3"/>
      <c r="N36" s="3"/>
      <c r="O36" s="3"/>
      <c r="P36" s="3">
        <v>72</v>
      </c>
      <c r="Q36" s="3"/>
      <c r="R36" s="3"/>
      <c r="S36" s="3"/>
      <c r="T36" s="3">
        <v>45</v>
      </c>
      <c r="U36" s="3"/>
      <c r="V36" s="3"/>
      <c r="W36" s="3"/>
      <c r="X36" s="3"/>
      <c r="Y36" s="3"/>
      <c r="Z36" s="3"/>
      <c r="AA36" s="3"/>
      <c r="AB36" s="3"/>
      <c r="AC36" s="73">
        <v>93</v>
      </c>
      <c r="AD36" s="67">
        <f t="shared" si="3"/>
        <v>117</v>
      </c>
      <c r="AE36" s="68">
        <f t="shared" si="4"/>
        <v>117</v>
      </c>
      <c r="AF36" s="65">
        <f t="shared" si="5"/>
        <v>2</v>
      </c>
    </row>
    <row r="37" spans="1:32" x14ac:dyDescent="0.25">
      <c r="A37" s="18">
        <v>35</v>
      </c>
      <c r="B37" s="17" t="s">
        <v>351</v>
      </c>
      <c r="C37" s="18">
        <v>1978</v>
      </c>
      <c r="D37" s="18" t="s">
        <v>350</v>
      </c>
      <c r="E37" s="17" t="s">
        <v>38</v>
      </c>
      <c r="F37" s="17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73">
        <v>113</v>
      </c>
      <c r="AD37" s="67">
        <f t="shared" si="3"/>
        <v>0</v>
      </c>
      <c r="AE37" s="68">
        <f t="shared" si="4"/>
        <v>113</v>
      </c>
      <c r="AF37" s="65">
        <f t="shared" si="5"/>
        <v>0</v>
      </c>
    </row>
    <row r="38" spans="1:32" x14ac:dyDescent="0.25">
      <c r="A38" s="18">
        <v>36</v>
      </c>
      <c r="B38" s="21" t="s">
        <v>112</v>
      </c>
      <c r="C38" s="18">
        <v>2006</v>
      </c>
      <c r="D38" s="18" t="s">
        <v>31</v>
      </c>
      <c r="E38" s="21" t="s">
        <v>20</v>
      </c>
      <c r="F38" s="21" t="s">
        <v>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50</v>
      </c>
      <c r="U38" s="3"/>
      <c r="V38" s="3"/>
      <c r="W38" s="3"/>
      <c r="X38" s="3"/>
      <c r="Y38" s="3"/>
      <c r="Z38" s="3"/>
      <c r="AA38" s="3"/>
      <c r="AB38" s="3"/>
      <c r="AC38" s="73">
        <v>109</v>
      </c>
      <c r="AD38" s="67">
        <f t="shared" si="3"/>
        <v>50</v>
      </c>
      <c r="AE38" s="68">
        <f t="shared" si="4"/>
        <v>109</v>
      </c>
      <c r="AF38" s="65">
        <f t="shared" si="5"/>
        <v>1</v>
      </c>
    </row>
    <row r="39" spans="1:32" x14ac:dyDescent="0.25">
      <c r="A39" s="18">
        <v>37</v>
      </c>
      <c r="B39" s="21" t="s">
        <v>104</v>
      </c>
      <c r="C39" s="18">
        <v>1983</v>
      </c>
      <c r="D39" s="18" t="s">
        <v>29</v>
      </c>
      <c r="E39" s="21" t="s">
        <v>20</v>
      </c>
      <c r="F39" s="21" t="s">
        <v>387</v>
      </c>
      <c r="G39" s="3">
        <v>45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3">
        <v>104</v>
      </c>
      <c r="AD39" s="67">
        <f t="shared" si="3"/>
        <v>45</v>
      </c>
      <c r="AE39" s="68">
        <f t="shared" si="4"/>
        <v>104</v>
      </c>
      <c r="AF39" s="65">
        <f t="shared" si="5"/>
        <v>1</v>
      </c>
    </row>
    <row r="40" spans="1:32" x14ac:dyDescent="0.25">
      <c r="A40" s="18">
        <v>38</v>
      </c>
      <c r="B40" s="17" t="s">
        <v>349</v>
      </c>
      <c r="C40" s="18">
        <v>1969</v>
      </c>
      <c r="D40" s="18" t="s">
        <v>350</v>
      </c>
      <c r="E40" s="17" t="s">
        <v>38</v>
      </c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73">
        <v>100</v>
      </c>
      <c r="AD40" s="67">
        <f t="shared" si="3"/>
        <v>0</v>
      </c>
      <c r="AE40" s="68">
        <f t="shared" si="4"/>
        <v>100</v>
      </c>
      <c r="AF40" s="65">
        <f t="shared" si="5"/>
        <v>0</v>
      </c>
    </row>
    <row r="41" spans="1:32" x14ac:dyDescent="0.25">
      <c r="A41" s="18">
        <v>39</v>
      </c>
      <c r="B41" s="21" t="s">
        <v>94</v>
      </c>
      <c r="C41" s="18">
        <v>1971</v>
      </c>
      <c r="D41" s="18" t="s">
        <v>26</v>
      </c>
      <c r="E41" s="21" t="s">
        <v>20</v>
      </c>
      <c r="F41" s="2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3">
        <v>95</v>
      </c>
      <c r="AD41" s="67">
        <f t="shared" si="3"/>
        <v>0</v>
      </c>
      <c r="AE41" s="68">
        <f t="shared" si="4"/>
        <v>95</v>
      </c>
      <c r="AF41" s="65">
        <f t="shared" si="5"/>
        <v>0</v>
      </c>
    </row>
    <row r="42" spans="1:32" x14ac:dyDescent="0.25">
      <c r="A42" s="18">
        <v>40</v>
      </c>
      <c r="B42" s="17" t="s">
        <v>385</v>
      </c>
      <c r="C42" s="18">
        <v>1970</v>
      </c>
      <c r="D42" s="18" t="s">
        <v>29</v>
      </c>
      <c r="E42" s="17" t="s">
        <v>20</v>
      </c>
      <c r="F42" s="17"/>
      <c r="G42" s="18">
        <v>87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73">
        <v>0</v>
      </c>
      <c r="AD42" s="67">
        <f t="shared" si="3"/>
        <v>87</v>
      </c>
      <c r="AE42" s="68">
        <f t="shared" si="4"/>
        <v>87</v>
      </c>
      <c r="AF42" s="65">
        <f t="shared" si="5"/>
        <v>1</v>
      </c>
    </row>
    <row r="43" spans="1:32" x14ac:dyDescent="0.25">
      <c r="A43" s="18">
        <v>41</v>
      </c>
      <c r="B43" s="17" t="s">
        <v>334</v>
      </c>
      <c r="C43" s="18">
        <v>1996</v>
      </c>
      <c r="D43" s="18" t="s">
        <v>23</v>
      </c>
      <c r="E43" s="17" t="s">
        <v>20</v>
      </c>
      <c r="F43" s="17" t="s">
        <v>335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73">
        <v>84</v>
      </c>
      <c r="AD43" s="67">
        <f t="shared" si="3"/>
        <v>0</v>
      </c>
      <c r="AE43" s="68">
        <f t="shared" si="4"/>
        <v>84</v>
      </c>
      <c r="AF43" s="65">
        <f t="shared" si="5"/>
        <v>0</v>
      </c>
    </row>
    <row r="44" spans="1:32" x14ac:dyDescent="0.25">
      <c r="A44" s="18">
        <v>42</v>
      </c>
      <c r="B44" s="21" t="s">
        <v>84</v>
      </c>
      <c r="C44" s="18">
        <v>1988</v>
      </c>
      <c r="D44" s="18" t="s">
        <v>23</v>
      </c>
      <c r="E44" s="21" t="s">
        <v>20</v>
      </c>
      <c r="F44" s="2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73">
        <v>81</v>
      </c>
      <c r="AD44" s="67">
        <f t="shared" si="3"/>
        <v>0</v>
      </c>
      <c r="AE44" s="68">
        <f t="shared" si="4"/>
        <v>81</v>
      </c>
      <c r="AF44" s="65">
        <f t="shared" si="5"/>
        <v>0</v>
      </c>
    </row>
    <row r="45" spans="1:32" x14ac:dyDescent="0.25">
      <c r="A45" s="18">
        <v>43</v>
      </c>
      <c r="B45" s="17" t="s">
        <v>210</v>
      </c>
      <c r="C45" s="18">
        <v>2006</v>
      </c>
      <c r="D45" s="18" t="s">
        <v>150</v>
      </c>
      <c r="E45" s="17" t="s">
        <v>20</v>
      </c>
      <c r="F45" s="17" t="s">
        <v>21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>
        <v>40</v>
      </c>
      <c r="U45" s="18"/>
      <c r="V45" s="18"/>
      <c r="W45" s="18"/>
      <c r="X45" s="18"/>
      <c r="Y45" s="18"/>
      <c r="Z45" s="18"/>
      <c r="AA45" s="18"/>
      <c r="AB45" s="18"/>
      <c r="AC45" s="73">
        <v>81</v>
      </c>
      <c r="AD45" s="67">
        <f t="shared" si="3"/>
        <v>40</v>
      </c>
      <c r="AE45" s="68">
        <f t="shared" si="4"/>
        <v>81</v>
      </c>
      <c r="AF45" s="65">
        <f t="shared" si="5"/>
        <v>1</v>
      </c>
    </row>
    <row r="46" spans="1:32" x14ac:dyDescent="0.25">
      <c r="A46" s="18">
        <v>44</v>
      </c>
      <c r="B46" s="17" t="s">
        <v>386</v>
      </c>
      <c r="C46" s="18">
        <v>1966</v>
      </c>
      <c r="D46" s="18" t="s">
        <v>23</v>
      </c>
      <c r="E46" s="17" t="s">
        <v>20</v>
      </c>
      <c r="F46" s="17" t="s">
        <v>387</v>
      </c>
      <c r="G46" s="18">
        <v>81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73">
        <v>0</v>
      </c>
      <c r="AD46" s="67">
        <f t="shared" si="3"/>
        <v>81</v>
      </c>
      <c r="AE46" s="68">
        <f t="shared" si="4"/>
        <v>81</v>
      </c>
      <c r="AF46" s="65">
        <f t="shared" si="5"/>
        <v>1</v>
      </c>
    </row>
    <row r="47" spans="1:32" x14ac:dyDescent="0.25">
      <c r="A47" s="18">
        <v>45</v>
      </c>
      <c r="B47" s="21" t="s">
        <v>115</v>
      </c>
      <c r="C47" s="18">
        <v>2006</v>
      </c>
      <c r="D47" s="18" t="s">
        <v>31</v>
      </c>
      <c r="E47" s="21" t="s">
        <v>20</v>
      </c>
      <c r="F47" s="21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35</v>
      </c>
      <c r="U47" s="3"/>
      <c r="V47" s="3"/>
      <c r="W47" s="3"/>
      <c r="X47" s="3"/>
      <c r="Y47" s="3"/>
      <c r="Z47" s="3"/>
      <c r="AA47" s="3"/>
      <c r="AB47" s="3"/>
      <c r="AC47" s="73">
        <v>77</v>
      </c>
      <c r="AD47" s="67">
        <f t="shared" si="3"/>
        <v>35</v>
      </c>
      <c r="AE47" s="68">
        <f t="shared" si="4"/>
        <v>77</v>
      </c>
      <c r="AF47" s="65">
        <f t="shared" si="5"/>
        <v>1</v>
      </c>
    </row>
    <row r="48" spans="1:32" x14ac:dyDescent="0.25">
      <c r="A48" s="18">
        <v>46</v>
      </c>
      <c r="B48" s="21" t="s">
        <v>111</v>
      </c>
      <c r="C48" s="18">
        <v>1954</v>
      </c>
      <c r="D48" s="18" t="s">
        <v>23</v>
      </c>
      <c r="E48" s="21" t="s">
        <v>20</v>
      </c>
      <c r="F48" s="21"/>
      <c r="G48" s="3">
        <v>69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3">
        <v>75</v>
      </c>
      <c r="AD48" s="67">
        <f t="shared" si="3"/>
        <v>69</v>
      </c>
      <c r="AE48" s="68">
        <f t="shared" si="4"/>
        <v>75</v>
      </c>
      <c r="AF48" s="65">
        <f t="shared" si="5"/>
        <v>1</v>
      </c>
    </row>
    <row r="49" spans="1:32" x14ac:dyDescent="0.25">
      <c r="A49" s="18">
        <v>47</v>
      </c>
      <c r="B49" s="17" t="s">
        <v>336</v>
      </c>
      <c r="C49" s="18">
        <v>1989</v>
      </c>
      <c r="D49" s="18" t="s">
        <v>29</v>
      </c>
      <c r="E49" s="17" t="s">
        <v>20</v>
      </c>
      <c r="F49" s="17" t="s">
        <v>337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3">
        <v>75</v>
      </c>
      <c r="AD49" s="67">
        <f t="shared" si="3"/>
        <v>0</v>
      </c>
      <c r="AE49" s="68">
        <f t="shared" si="4"/>
        <v>75</v>
      </c>
      <c r="AF49" s="65">
        <f t="shared" si="5"/>
        <v>0</v>
      </c>
    </row>
    <row r="50" spans="1:32" x14ac:dyDescent="0.25">
      <c r="A50" s="18">
        <v>48</v>
      </c>
      <c r="B50" s="17" t="s">
        <v>226</v>
      </c>
      <c r="C50" s="18" t="s">
        <v>217</v>
      </c>
      <c r="D50" s="18" t="s">
        <v>150</v>
      </c>
      <c r="E50" s="17" t="s">
        <v>38</v>
      </c>
      <c r="F50" s="17" t="s">
        <v>39</v>
      </c>
      <c r="G50" s="18"/>
      <c r="H50" s="18"/>
      <c r="I50" s="18"/>
      <c r="J50" s="18"/>
      <c r="K50" s="18"/>
      <c r="L50" s="18"/>
      <c r="M50" s="18"/>
      <c r="N50" s="18"/>
      <c r="O50" s="18"/>
      <c r="P50" s="18">
        <v>54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73">
        <v>74</v>
      </c>
      <c r="AD50" s="67">
        <f t="shared" si="3"/>
        <v>54</v>
      </c>
      <c r="AE50" s="68">
        <f t="shared" si="4"/>
        <v>74</v>
      </c>
      <c r="AF50" s="65">
        <f t="shared" si="5"/>
        <v>1</v>
      </c>
    </row>
    <row r="51" spans="1:32" x14ac:dyDescent="0.25">
      <c r="A51" s="18">
        <v>49</v>
      </c>
      <c r="B51" s="21" t="s">
        <v>64</v>
      </c>
      <c r="C51" s="18">
        <v>1972</v>
      </c>
      <c r="D51" s="18" t="s">
        <v>26</v>
      </c>
      <c r="E51" s="21" t="s">
        <v>20</v>
      </c>
      <c r="F51" s="2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73">
        <v>73</v>
      </c>
      <c r="AD51" s="67">
        <f t="shared" si="3"/>
        <v>0</v>
      </c>
      <c r="AE51" s="68">
        <f t="shared" si="4"/>
        <v>73</v>
      </c>
      <c r="AF51" s="65">
        <f t="shared" si="5"/>
        <v>0</v>
      </c>
    </row>
    <row r="52" spans="1:32" x14ac:dyDescent="0.25">
      <c r="A52" s="18">
        <v>50</v>
      </c>
      <c r="B52" s="17" t="s">
        <v>275</v>
      </c>
      <c r="C52" s="18">
        <v>2008</v>
      </c>
      <c r="D52" s="18" t="s">
        <v>120</v>
      </c>
      <c r="E52" s="17" t="s">
        <v>20</v>
      </c>
      <c r="F52" s="17" t="s">
        <v>21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73">
        <v>72</v>
      </c>
      <c r="AD52" s="67">
        <f t="shared" si="3"/>
        <v>0</v>
      </c>
      <c r="AE52" s="68">
        <f t="shared" si="4"/>
        <v>72</v>
      </c>
      <c r="AF52" s="65">
        <f t="shared" si="5"/>
        <v>0</v>
      </c>
    </row>
    <row r="53" spans="1:32" x14ac:dyDescent="0.25">
      <c r="A53" s="18">
        <v>51</v>
      </c>
      <c r="B53" s="21" t="s">
        <v>88</v>
      </c>
      <c r="C53" s="18">
        <v>2003</v>
      </c>
      <c r="D53" s="18" t="s">
        <v>19</v>
      </c>
      <c r="E53" s="21" t="s">
        <v>20</v>
      </c>
      <c r="F53" s="21" t="s">
        <v>21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73">
        <v>71</v>
      </c>
      <c r="AD53" s="67">
        <f t="shared" si="3"/>
        <v>0</v>
      </c>
      <c r="AE53" s="68">
        <f t="shared" si="4"/>
        <v>71</v>
      </c>
      <c r="AF53" s="65">
        <f t="shared" si="5"/>
        <v>0</v>
      </c>
    </row>
    <row r="54" spans="1:32" x14ac:dyDescent="0.25">
      <c r="A54" s="18">
        <v>52</v>
      </c>
      <c r="B54" s="17" t="s">
        <v>357</v>
      </c>
      <c r="C54" s="18">
        <v>2007</v>
      </c>
      <c r="D54" s="18" t="s">
        <v>120</v>
      </c>
      <c r="E54" s="17" t="s">
        <v>20</v>
      </c>
      <c r="F54" s="17" t="s">
        <v>21</v>
      </c>
      <c r="G54" s="18"/>
      <c r="H54" s="18"/>
      <c r="I54" s="18"/>
      <c r="J54" s="18"/>
      <c r="K54" s="18"/>
      <c r="L54" s="18"/>
      <c r="M54" s="18"/>
      <c r="N54" s="18"/>
      <c r="O54" s="18"/>
      <c r="P54" s="18">
        <v>45</v>
      </c>
      <c r="Q54" s="18"/>
      <c r="R54" s="18"/>
      <c r="S54" s="18"/>
      <c r="T54" s="18">
        <v>25</v>
      </c>
      <c r="U54" s="18"/>
      <c r="V54" s="18"/>
      <c r="W54" s="18"/>
      <c r="X54" s="18"/>
      <c r="Y54" s="18"/>
      <c r="Z54" s="18"/>
      <c r="AA54" s="18"/>
      <c r="AB54" s="18"/>
      <c r="AC54" s="73">
        <v>39</v>
      </c>
      <c r="AD54" s="67">
        <f t="shared" si="3"/>
        <v>70</v>
      </c>
      <c r="AE54" s="68">
        <f t="shared" si="4"/>
        <v>70</v>
      </c>
      <c r="AF54" s="65">
        <f t="shared" si="5"/>
        <v>2</v>
      </c>
    </row>
    <row r="55" spans="1:32" x14ac:dyDescent="0.25">
      <c r="A55" s="18">
        <v>53</v>
      </c>
      <c r="B55" s="17" t="s">
        <v>352</v>
      </c>
      <c r="C55" s="18" t="s">
        <v>353</v>
      </c>
      <c r="D55" s="18" t="s">
        <v>48</v>
      </c>
      <c r="E55" s="17" t="s">
        <v>38</v>
      </c>
      <c r="F55" s="17" t="s">
        <v>354</v>
      </c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73">
        <v>68</v>
      </c>
      <c r="AD55" s="67">
        <f t="shared" si="3"/>
        <v>0</v>
      </c>
      <c r="AE55" s="68">
        <f t="shared" si="4"/>
        <v>68</v>
      </c>
      <c r="AF55" s="65">
        <f t="shared" si="5"/>
        <v>0</v>
      </c>
    </row>
    <row r="56" spans="1:32" x14ac:dyDescent="0.25">
      <c r="A56" s="18">
        <v>54</v>
      </c>
      <c r="B56" s="21" t="s">
        <v>98</v>
      </c>
      <c r="C56" s="18">
        <v>2004</v>
      </c>
      <c r="D56" s="18" t="s">
        <v>31</v>
      </c>
      <c r="E56" s="21" t="s">
        <v>20</v>
      </c>
      <c r="F56" s="21" t="s">
        <v>21</v>
      </c>
      <c r="G56" s="3"/>
      <c r="H56" s="3"/>
      <c r="I56" s="3"/>
      <c r="J56" s="3"/>
      <c r="K56" s="3"/>
      <c r="L56" s="3"/>
      <c r="M56" s="3"/>
      <c r="N56" s="3">
        <v>35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73">
        <v>67</v>
      </c>
      <c r="AD56" s="67">
        <f t="shared" si="3"/>
        <v>35</v>
      </c>
      <c r="AE56" s="68">
        <f t="shared" si="4"/>
        <v>67</v>
      </c>
      <c r="AF56" s="65">
        <f t="shared" si="5"/>
        <v>1</v>
      </c>
    </row>
    <row r="57" spans="1:32" x14ac:dyDescent="0.25">
      <c r="A57" s="18">
        <v>55</v>
      </c>
      <c r="B57" s="21" t="s">
        <v>162</v>
      </c>
      <c r="C57" s="18">
        <v>2004</v>
      </c>
      <c r="D57" s="18" t="s">
        <v>48</v>
      </c>
      <c r="E57" s="21" t="s">
        <v>38</v>
      </c>
      <c r="F57" s="21" t="s">
        <v>39</v>
      </c>
      <c r="G57" s="3"/>
      <c r="H57" s="3"/>
      <c r="I57" s="3"/>
      <c r="J57" s="3"/>
      <c r="K57" s="3"/>
      <c r="L57" s="3"/>
      <c r="M57" s="3"/>
      <c r="N57" s="3">
        <v>63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73">
        <v>67</v>
      </c>
      <c r="AD57" s="67">
        <f t="shared" si="3"/>
        <v>63</v>
      </c>
      <c r="AE57" s="68">
        <f t="shared" si="4"/>
        <v>67</v>
      </c>
      <c r="AF57" s="65">
        <f t="shared" si="5"/>
        <v>1</v>
      </c>
    </row>
    <row r="58" spans="1:32" x14ac:dyDescent="0.25">
      <c r="A58" s="18">
        <v>56</v>
      </c>
      <c r="B58" s="21" t="s">
        <v>95</v>
      </c>
      <c r="C58" s="18">
        <v>1985</v>
      </c>
      <c r="D58" s="18" t="s">
        <v>29</v>
      </c>
      <c r="E58" s="21" t="s">
        <v>20</v>
      </c>
      <c r="F58" s="2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73">
        <v>66</v>
      </c>
      <c r="AD58" s="67">
        <f t="shared" si="3"/>
        <v>0</v>
      </c>
      <c r="AE58" s="68">
        <f t="shared" si="4"/>
        <v>66</v>
      </c>
      <c r="AF58" s="65">
        <f t="shared" si="5"/>
        <v>0</v>
      </c>
    </row>
    <row r="59" spans="1:32" x14ac:dyDescent="0.25">
      <c r="A59" s="18">
        <v>57</v>
      </c>
      <c r="B59" s="21" t="s">
        <v>97</v>
      </c>
      <c r="C59" s="18">
        <v>2003</v>
      </c>
      <c r="D59" s="18" t="s">
        <v>33</v>
      </c>
      <c r="E59" s="21" t="s">
        <v>20</v>
      </c>
      <c r="F59" s="21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73">
        <v>65</v>
      </c>
      <c r="AD59" s="67">
        <f t="shared" si="3"/>
        <v>0</v>
      </c>
      <c r="AE59" s="68">
        <f t="shared" si="4"/>
        <v>65</v>
      </c>
      <c r="AF59" s="65">
        <f t="shared" si="5"/>
        <v>0</v>
      </c>
    </row>
    <row r="60" spans="1:32" x14ac:dyDescent="0.25">
      <c r="A60" s="18">
        <v>58</v>
      </c>
      <c r="B60" s="21" t="s">
        <v>175</v>
      </c>
      <c r="C60" s="18">
        <v>2006</v>
      </c>
      <c r="D60" s="18" t="s">
        <v>31</v>
      </c>
      <c r="E60" s="21" t="s">
        <v>20</v>
      </c>
      <c r="F60" s="21" t="s">
        <v>21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29</v>
      </c>
      <c r="U60" s="3"/>
      <c r="V60" s="3"/>
      <c r="W60" s="3"/>
      <c r="X60" s="3"/>
      <c r="Y60" s="3"/>
      <c r="Z60" s="3"/>
      <c r="AA60" s="3"/>
      <c r="AB60" s="3"/>
      <c r="AC60" s="73">
        <v>65</v>
      </c>
      <c r="AD60" s="67">
        <f t="shared" si="3"/>
        <v>29</v>
      </c>
      <c r="AE60" s="68">
        <f t="shared" si="4"/>
        <v>65</v>
      </c>
      <c r="AF60" s="65">
        <f t="shared" si="5"/>
        <v>1</v>
      </c>
    </row>
    <row r="61" spans="1:32" x14ac:dyDescent="0.25">
      <c r="A61" s="18">
        <v>59</v>
      </c>
      <c r="B61" s="21" t="s">
        <v>174</v>
      </c>
      <c r="C61" s="18">
        <v>2005</v>
      </c>
      <c r="D61" s="18" t="s">
        <v>31</v>
      </c>
      <c r="E61" s="21" t="s">
        <v>20</v>
      </c>
      <c r="F61" s="21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22</v>
      </c>
      <c r="U61" s="3"/>
      <c r="V61" s="3"/>
      <c r="W61" s="3"/>
      <c r="X61" s="3"/>
      <c r="Y61" s="3"/>
      <c r="Z61" s="3"/>
      <c r="AA61" s="3"/>
      <c r="AB61" s="3"/>
      <c r="AC61" s="73">
        <v>64</v>
      </c>
      <c r="AD61" s="67">
        <f t="shared" si="3"/>
        <v>22</v>
      </c>
      <c r="AE61" s="68">
        <f t="shared" si="4"/>
        <v>64</v>
      </c>
      <c r="AF61" s="65">
        <f t="shared" si="5"/>
        <v>1</v>
      </c>
    </row>
    <row r="62" spans="1:32" x14ac:dyDescent="0.25">
      <c r="A62" s="18">
        <v>60</v>
      </c>
      <c r="B62" s="21" t="s">
        <v>110</v>
      </c>
      <c r="C62" s="18">
        <v>1995</v>
      </c>
      <c r="D62" s="18" t="s">
        <v>29</v>
      </c>
      <c r="E62" s="21" t="s">
        <v>20</v>
      </c>
      <c r="F62" s="21" t="s">
        <v>36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73">
        <v>63</v>
      </c>
      <c r="AD62" s="67">
        <f t="shared" si="3"/>
        <v>0</v>
      </c>
      <c r="AE62" s="68">
        <f t="shared" si="4"/>
        <v>63</v>
      </c>
      <c r="AF62" s="65">
        <f t="shared" si="5"/>
        <v>0</v>
      </c>
    </row>
    <row r="63" spans="1:32" x14ac:dyDescent="0.25">
      <c r="A63" s="18">
        <v>61</v>
      </c>
      <c r="B63" s="17" t="s">
        <v>297</v>
      </c>
      <c r="C63" s="18">
        <v>1990</v>
      </c>
      <c r="D63" s="18" t="s">
        <v>26</v>
      </c>
      <c r="E63" s="17" t="s">
        <v>20</v>
      </c>
      <c r="F63" s="17"/>
      <c r="G63" s="17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73">
        <v>63</v>
      </c>
      <c r="AD63" s="67">
        <f t="shared" si="3"/>
        <v>0</v>
      </c>
      <c r="AE63" s="68">
        <f t="shared" si="4"/>
        <v>63</v>
      </c>
      <c r="AF63" s="65">
        <f t="shared" si="5"/>
        <v>0</v>
      </c>
    </row>
    <row r="64" spans="1:32" x14ac:dyDescent="0.25">
      <c r="A64" s="18">
        <v>62</v>
      </c>
      <c r="B64" s="17" t="s">
        <v>298</v>
      </c>
      <c r="C64" s="18">
        <v>1991</v>
      </c>
      <c r="D64" s="18" t="s">
        <v>29</v>
      </c>
      <c r="E64" s="17" t="s">
        <v>20</v>
      </c>
      <c r="F64" s="17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73">
        <v>63</v>
      </c>
      <c r="AD64" s="67">
        <f t="shared" si="3"/>
        <v>0</v>
      </c>
      <c r="AE64" s="68">
        <f t="shared" si="4"/>
        <v>63</v>
      </c>
      <c r="AF64" s="65">
        <f t="shared" si="5"/>
        <v>0</v>
      </c>
    </row>
    <row r="65" spans="1:32" x14ac:dyDescent="0.25">
      <c r="A65" s="18">
        <v>63</v>
      </c>
      <c r="B65" s="17" t="s">
        <v>299</v>
      </c>
      <c r="C65" s="18">
        <v>1961</v>
      </c>
      <c r="D65" s="18" t="s">
        <v>26</v>
      </c>
      <c r="E65" s="17" t="s">
        <v>20</v>
      </c>
      <c r="F65" s="17"/>
      <c r="G65" s="18">
        <v>39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3">
        <v>63</v>
      </c>
      <c r="AD65" s="67">
        <f t="shared" si="3"/>
        <v>39</v>
      </c>
      <c r="AE65" s="68">
        <f t="shared" si="4"/>
        <v>63</v>
      </c>
      <c r="AF65" s="65">
        <f t="shared" si="5"/>
        <v>1</v>
      </c>
    </row>
    <row r="66" spans="1:32" x14ac:dyDescent="0.25">
      <c r="A66" s="18">
        <v>64</v>
      </c>
      <c r="B66" s="21" t="s">
        <v>173</v>
      </c>
      <c r="C66" s="18">
        <v>2007</v>
      </c>
      <c r="D66" s="18" t="s">
        <v>31</v>
      </c>
      <c r="E66" s="21" t="s">
        <v>20</v>
      </c>
      <c r="F66" s="21" t="s">
        <v>21</v>
      </c>
      <c r="G66" s="3"/>
      <c r="H66" s="3"/>
      <c r="I66" s="3"/>
      <c r="J66" s="3"/>
      <c r="K66" s="3"/>
      <c r="L66" s="3"/>
      <c r="M66" s="3"/>
      <c r="N66" s="3"/>
      <c r="O66" s="3"/>
      <c r="P66" s="3">
        <v>36</v>
      </c>
      <c r="Q66" s="3"/>
      <c r="R66" s="3"/>
      <c r="S66" s="3"/>
      <c r="T66" s="3">
        <v>26</v>
      </c>
      <c r="U66" s="3"/>
      <c r="V66" s="3"/>
      <c r="W66" s="3"/>
      <c r="X66" s="3"/>
      <c r="Y66" s="3"/>
      <c r="Z66" s="3"/>
      <c r="AA66" s="3"/>
      <c r="AB66" s="3"/>
      <c r="AC66" s="73">
        <v>38</v>
      </c>
      <c r="AD66" s="67">
        <f t="shared" si="3"/>
        <v>62</v>
      </c>
      <c r="AE66" s="68">
        <f t="shared" si="4"/>
        <v>62</v>
      </c>
      <c r="AF66" s="65">
        <f t="shared" si="5"/>
        <v>2</v>
      </c>
    </row>
    <row r="67" spans="1:32" x14ac:dyDescent="0.25">
      <c r="A67" s="18">
        <v>65</v>
      </c>
      <c r="B67" s="17" t="s">
        <v>284</v>
      </c>
      <c r="C67" s="18">
        <v>2009</v>
      </c>
      <c r="D67" s="18" t="s">
        <v>19</v>
      </c>
      <c r="E67" s="17" t="s">
        <v>20</v>
      </c>
      <c r="F67" s="17" t="s">
        <v>114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3">
        <v>58</v>
      </c>
      <c r="AD67" s="67">
        <f t="shared" ref="AD67:AD98" si="6">IF(COUNT(G67:AB67)&gt;2,LARGE(G67:AB67,1)+LARGE(G67:AB67,2),SUM(G67:AB67))</f>
        <v>0</v>
      </c>
      <c r="AE67" s="68">
        <f t="shared" ref="AE67:AE98" si="7">IF(AD67&gt;AC67,AD67,AC67)</f>
        <v>58</v>
      </c>
      <c r="AF67" s="65">
        <f t="shared" ref="AF67:AF98" si="8">COUNT(G67:AB67)</f>
        <v>0</v>
      </c>
    </row>
    <row r="68" spans="1:32" x14ac:dyDescent="0.25">
      <c r="A68" s="18">
        <v>66</v>
      </c>
      <c r="B68" s="17" t="s">
        <v>293</v>
      </c>
      <c r="C68" s="18">
        <v>2009</v>
      </c>
      <c r="D68" s="18" t="s">
        <v>19</v>
      </c>
      <c r="E68" s="17" t="s">
        <v>20</v>
      </c>
      <c r="F68" s="17" t="s">
        <v>114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73">
        <v>58</v>
      </c>
      <c r="AD68" s="67">
        <f t="shared" si="6"/>
        <v>0</v>
      </c>
      <c r="AE68" s="68">
        <f t="shared" si="7"/>
        <v>58</v>
      </c>
      <c r="AF68" s="65">
        <f t="shared" si="8"/>
        <v>0</v>
      </c>
    </row>
    <row r="69" spans="1:32" x14ac:dyDescent="0.25">
      <c r="A69" s="18">
        <v>67</v>
      </c>
      <c r="B69" s="17" t="s">
        <v>219</v>
      </c>
      <c r="C69" s="18" t="s">
        <v>217</v>
      </c>
      <c r="D69" s="18" t="s">
        <v>150</v>
      </c>
      <c r="E69" s="17" t="s">
        <v>38</v>
      </c>
      <c r="F69" s="17" t="s">
        <v>39</v>
      </c>
      <c r="G69" s="18"/>
      <c r="H69" s="18"/>
      <c r="I69" s="18"/>
      <c r="J69" s="18"/>
      <c r="K69" s="18"/>
      <c r="L69" s="18"/>
      <c r="M69" s="18"/>
      <c r="N69" s="18"/>
      <c r="O69" s="18"/>
      <c r="P69" s="18">
        <v>50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73">
        <v>55</v>
      </c>
      <c r="AD69" s="67">
        <f t="shared" si="6"/>
        <v>50</v>
      </c>
      <c r="AE69" s="68">
        <f t="shared" si="7"/>
        <v>55</v>
      </c>
      <c r="AF69" s="65">
        <f t="shared" si="8"/>
        <v>1</v>
      </c>
    </row>
    <row r="70" spans="1:32" x14ac:dyDescent="0.25">
      <c r="A70" s="18">
        <v>68</v>
      </c>
      <c r="B70" s="21" t="s">
        <v>71</v>
      </c>
      <c r="C70" s="18">
        <v>1996</v>
      </c>
      <c r="D70" s="18" t="s">
        <v>26</v>
      </c>
      <c r="E70" s="21" t="s">
        <v>20</v>
      </c>
      <c r="F70" s="21" t="s">
        <v>36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73">
        <v>54</v>
      </c>
      <c r="AD70" s="67">
        <f t="shared" si="6"/>
        <v>0</v>
      </c>
      <c r="AE70" s="68">
        <f t="shared" si="7"/>
        <v>54</v>
      </c>
      <c r="AF70" s="65">
        <f t="shared" si="8"/>
        <v>0</v>
      </c>
    </row>
    <row r="71" spans="1:32" x14ac:dyDescent="0.25">
      <c r="A71" s="18">
        <v>69</v>
      </c>
      <c r="B71" s="21" t="s">
        <v>119</v>
      </c>
      <c r="C71" s="18">
        <v>2006</v>
      </c>
      <c r="D71" s="18" t="s">
        <v>120</v>
      </c>
      <c r="E71" s="21" t="s">
        <v>20</v>
      </c>
      <c r="F71" s="21" t="s">
        <v>21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>
        <v>27</v>
      </c>
      <c r="U71" s="3"/>
      <c r="V71" s="3"/>
      <c r="W71" s="3"/>
      <c r="X71" s="3"/>
      <c r="Y71" s="3"/>
      <c r="Z71" s="3"/>
      <c r="AA71" s="3"/>
      <c r="AB71" s="3"/>
      <c r="AC71" s="73">
        <v>54</v>
      </c>
      <c r="AD71" s="67">
        <f t="shared" si="6"/>
        <v>27</v>
      </c>
      <c r="AE71" s="68">
        <f t="shared" si="7"/>
        <v>54</v>
      </c>
      <c r="AF71" s="65">
        <f t="shared" si="8"/>
        <v>1</v>
      </c>
    </row>
    <row r="72" spans="1:32" x14ac:dyDescent="0.25">
      <c r="A72" s="18">
        <v>70</v>
      </c>
      <c r="B72" s="17" t="s">
        <v>300</v>
      </c>
      <c r="C72" s="18">
        <v>2001</v>
      </c>
      <c r="D72" s="18" t="s">
        <v>48</v>
      </c>
      <c r="E72" s="17" t="s">
        <v>20</v>
      </c>
      <c r="F72" s="17" t="s">
        <v>114</v>
      </c>
      <c r="G72" s="17"/>
      <c r="H72" s="17"/>
      <c r="I72" s="1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73">
        <v>53</v>
      </c>
      <c r="AD72" s="67">
        <f t="shared" si="6"/>
        <v>0</v>
      </c>
      <c r="AE72" s="68">
        <f t="shared" si="7"/>
        <v>53</v>
      </c>
      <c r="AF72" s="65">
        <f t="shared" si="8"/>
        <v>0</v>
      </c>
    </row>
    <row r="73" spans="1:32" x14ac:dyDescent="0.25">
      <c r="A73" s="18">
        <v>71</v>
      </c>
      <c r="B73" s="17" t="s">
        <v>342</v>
      </c>
      <c r="C73" s="18">
        <v>1984</v>
      </c>
      <c r="D73" s="18" t="s">
        <v>19</v>
      </c>
      <c r="E73" s="17" t="s">
        <v>20</v>
      </c>
      <c r="F73" s="17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3">
        <v>53</v>
      </c>
      <c r="AD73" s="67">
        <f t="shared" si="6"/>
        <v>0</v>
      </c>
      <c r="AE73" s="68">
        <f t="shared" si="7"/>
        <v>53</v>
      </c>
      <c r="AF73" s="65">
        <f t="shared" si="8"/>
        <v>0</v>
      </c>
    </row>
    <row r="74" spans="1:32" x14ac:dyDescent="0.25">
      <c r="A74" s="18">
        <v>72</v>
      </c>
      <c r="B74" s="21" t="s">
        <v>83</v>
      </c>
      <c r="C74" s="18">
        <v>1990</v>
      </c>
      <c r="D74" s="18" t="s">
        <v>23</v>
      </c>
      <c r="E74" s="21" t="s">
        <v>20</v>
      </c>
      <c r="F74" s="2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73">
        <v>51</v>
      </c>
      <c r="AD74" s="67">
        <f t="shared" si="6"/>
        <v>0</v>
      </c>
      <c r="AE74" s="68">
        <f t="shared" si="7"/>
        <v>51</v>
      </c>
      <c r="AF74" s="65">
        <f t="shared" si="8"/>
        <v>0</v>
      </c>
    </row>
    <row r="75" spans="1:32" x14ac:dyDescent="0.25">
      <c r="A75" s="18">
        <v>73</v>
      </c>
      <c r="B75" s="17" t="s">
        <v>289</v>
      </c>
      <c r="C75" s="18">
        <v>2009</v>
      </c>
      <c r="D75" s="18" t="s">
        <v>31</v>
      </c>
      <c r="E75" s="17" t="s">
        <v>20</v>
      </c>
      <c r="F75" s="17" t="s">
        <v>114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73">
        <v>49</v>
      </c>
      <c r="AD75" s="67">
        <f t="shared" si="6"/>
        <v>0</v>
      </c>
      <c r="AE75" s="68">
        <f t="shared" si="7"/>
        <v>49</v>
      </c>
      <c r="AF75" s="65">
        <f t="shared" si="8"/>
        <v>0</v>
      </c>
    </row>
    <row r="76" spans="1:32" x14ac:dyDescent="0.25">
      <c r="A76" s="18">
        <v>74</v>
      </c>
      <c r="B76" s="21" t="s">
        <v>103</v>
      </c>
      <c r="C76" s="18">
        <v>1995</v>
      </c>
      <c r="D76" s="18" t="s">
        <v>19</v>
      </c>
      <c r="E76" s="21" t="s">
        <v>20</v>
      </c>
      <c r="F76" s="21" t="s">
        <v>36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73">
        <v>48</v>
      </c>
      <c r="AD76" s="67">
        <f t="shared" si="6"/>
        <v>0</v>
      </c>
      <c r="AE76" s="68">
        <f t="shared" si="7"/>
        <v>48</v>
      </c>
      <c r="AF76" s="65">
        <f t="shared" si="8"/>
        <v>0</v>
      </c>
    </row>
    <row r="77" spans="1:32" x14ac:dyDescent="0.25">
      <c r="A77" s="18">
        <v>75</v>
      </c>
      <c r="B77" s="17" t="s">
        <v>347</v>
      </c>
      <c r="C77" s="18">
        <v>2007</v>
      </c>
      <c r="D77" s="18" t="s">
        <v>31</v>
      </c>
      <c r="E77" s="17" t="s">
        <v>20</v>
      </c>
      <c r="F77" s="17" t="s">
        <v>21</v>
      </c>
      <c r="G77" s="18"/>
      <c r="H77" s="18"/>
      <c r="I77" s="18"/>
      <c r="J77" s="18"/>
      <c r="K77" s="18"/>
      <c r="L77" s="18"/>
      <c r="M77" s="18"/>
      <c r="N77" s="18"/>
      <c r="O77" s="18"/>
      <c r="P77" s="18">
        <v>41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73">
        <v>48</v>
      </c>
      <c r="AD77" s="67">
        <f t="shared" si="6"/>
        <v>41</v>
      </c>
      <c r="AE77" s="68">
        <f t="shared" si="7"/>
        <v>48</v>
      </c>
      <c r="AF77" s="65">
        <f t="shared" si="8"/>
        <v>1</v>
      </c>
    </row>
    <row r="78" spans="1:32" x14ac:dyDescent="0.25">
      <c r="A78" s="18">
        <v>76</v>
      </c>
      <c r="B78" s="17" t="s">
        <v>221</v>
      </c>
      <c r="C78" s="18">
        <v>2006</v>
      </c>
      <c r="D78" s="18" t="s">
        <v>150</v>
      </c>
      <c r="E78" s="17" t="s">
        <v>38</v>
      </c>
      <c r="F78" s="17" t="s">
        <v>39</v>
      </c>
      <c r="G78" s="18"/>
      <c r="H78" s="18"/>
      <c r="I78" s="18"/>
      <c r="J78" s="18"/>
      <c r="K78" s="18"/>
      <c r="L78" s="18"/>
      <c r="M78" s="18"/>
      <c r="N78" s="18">
        <v>35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73">
        <v>45</v>
      </c>
      <c r="AD78" s="67">
        <f t="shared" si="6"/>
        <v>35</v>
      </c>
      <c r="AE78" s="68">
        <f t="shared" si="7"/>
        <v>45</v>
      </c>
      <c r="AF78" s="65">
        <f t="shared" si="8"/>
        <v>1</v>
      </c>
    </row>
    <row r="79" spans="1:32" x14ac:dyDescent="0.25">
      <c r="A79" s="18">
        <v>77</v>
      </c>
      <c r="B79" s="17" t="s">
        <v>273</v>
      </c>
      <c r="C79" s="18">
        <v>2010</v>
      </c>
      <c r="D79" s="18" t="s">
        <v>19</v>
      </c>
      <c r="E79" s="17" t="s">
        <v>20</v>
      </c>
      <c r="F79" s="17" t="s">
        <v>269</v>
      </c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73">
        <v>43</v>
      </c>
      <c r="AD79" s="67">
        <f t="shared" si="6"/>
        <v>0</v>
      </c>
      <c r="AE79" s="68">
        <f t="shared" si="7"/>
        <v>43</v>
      </c>
      <c r="AF79" s="65">
        <f t="shared" si="8"/>
        <v>0</v>
      </c>
    </row>
    <row r="80" spans="1:32" x14ac:dyDescent="0.25">
      <c r="A80" s="18">
        <v>78</v>
      </c>
      <c r="B80" s="17" t="s">
        <v>365</v>
      </c>
      <c r="C80" s="18">
        <v>2006</v>
      </c>
      <c r="D80" s="18" t="s">
        <v>19</v>
      </c>
      <c r="E80" s="17" t="s">
        <v>20</v>
      </c>
      <c r="F80" s="17" t="s">
        <v>147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73">
        <v>41</v>
      </c>
      <c r="AD80" s="67">
        <f t="shared" si="6"/>
        <v>0</v>
      </c>
      <c r="AE80" s="68">
        <f t="shared" si="7"/>
        <v>41</v>
      </c>
      <c r="AF80" s="65">
        <f t="shared" si="8"/>
        <v>0</v>
      </c>
    </row>
    <row r="81" spans="1:32" x14ac:dyDescent="0.25">
      <c r="A81" s="18">
        <v>79</v>
      </c>
      <c r="B81" s="17" t="s">
        <v>360</v>
      </c>
      <c r="C81" s="18">
        <v>2007</v>
      </c>
      <c r="D81" s="18" t="s">
        <v>19</v>
      </c>
      <c r="E81" s="17" t="s">
        <v>20</v>
      </c>
      <c r="F81" s="17" t="s">
        <v>114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>
        <v>28</v>
      </c>
      <c r="U81" s="18"/>
      <c r="V81" s="18"/>
      <c r="W81" s="18"/>
      <c r="X81" s="18"/>
      <c r="Y81" s="18"/>
      <c r="Z81" s="18"/>
      <c r="AA81" s="18"/>
      <c r="AB81" s="18"/>
      <c r="AC81" s="73">
        <v>41</v>
      </c>
      <c r="AD81" s="67">
        <f t="shared" si="6"/>
        <v>28</v>
      </c>
      <c r="AE81" s="68">
        <f t="shared" si="7"/>
        <v>41</v>
      </c>
      <c r="AF81" s="65">
        <f t="shared" si="8"/>
        <v>1</v>
      </c>
    </row>
    <row r="82" spans="1:32" x14ac:dyDescent="0.25">
      <c r="A82" s="18">
        <v>80</v>
      </c>
      <c r="B82" s="17" t="s">
        <v>223</v>
      </c>
      <c r="C82" s="18">
        <v>2010</v>
      </c>
      <c r="D82" s="18" t="s">
        <v>19</v>
      </c>
      <c r="E82" s="17" t="s">
        <v>38</v>
      </c>
      <c r="F82" s="17" t="s">
        <v>39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64"/>
      <c r="Y82" s="18"/>
      <c r="Z82" s="18"/>
      <c r="AA82" s="18"/>
      <c r="AB82" s="18"/>
      <c r="AC82" s="73">
        <v>39</v>
      </c>
      <c r="AD82" s="67">
        <f t="shared" si="6"/>
        <v>0</v>
      </c>
      <c r="AE82" s="68">
        <f t="shared" si="7"/>
        <v>39</v>
      </c>
      <c r="AF82" s="65">
        <f t="shared" si="8"/>
        <v>0</v>
      </c>
    </row>
    <row r="83" spans="1:32" x14ac:dyDescent="0.25">
      <c r="A83" s="18">
        <v>81</v>
      </c>
      <c r="B83" s="21" t="s">
        <v>171</v>
      </c>
      <c r="C83" s="18">
        <v>2007</v>
      </c>
      <c r="D83" s="18" t="s">
        <v>120</v>
      </c>
      <c r="E83" s="21" t="s">
        <v>20</v>
      </c>
      <c r="F83" s="21" t="s">
        <v>114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>
        <v>23</v>
      </c>
      <c r="U83" s="3"/>
      <c r="V83" s="3"/>
      <c r="W83" s="3"/>
      <c r="X83" s="3"/>
      <c r="Y83" s="3"/>
      <c r="Z83" s="3"/>
      <c r="AA83" s="3"/>
      <c r="AB83" s="3"/>
      <c r="AC83" s="73">
        <v>38</v>
      </c>
      <c r="AD83" s="67">
        <f t="shared" si="6"/>
        <v>23</v>
      </c>
      <c r="AE83" s="68">
        <f t="shared" si="7"/>
        <v>38</v>
      </c>
      <c r="AF83" s="65">
        <f t="shared" si="8"/>
        <v>1</v>
      </c>
    </row>
    <row r="84" spans="1:32" x14ac:dyDescent="0.25">
      <c r="A84" s="18">
        <v>82</v>
      </c>
      <c r="B84" s="21" t="s">
        <v>161</v>
      </c>
      <c r="C84" s="18">
        <v>2004</v>
      </c>
      <c r="D84" s="18" t="s">
        <v>154</v>
      </c>
      <c r="E84" s="21" t="s">
        <v>38</v>
      </c>
      <c r="F84" s="21" t="s">
        <v>39</v>
      </c>
      <c r="G84" s="3"/>
      <c r="H84" s="3"/>
      <c r="I84" s="3"/>
      <c r="J84" s="3"/>
      <c r="K84" s="3"/>
      <c r="L84" s="3"/>
      <c r="M84" s="3"/>
      <c r="N84" s="3">
        <v>38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73">
        <v>35</v>
      </c>
      <c r="AD84" s="67">
        <f t="shared" si="6"/>
        <v>38</v>
      </c>
      <c r="AE84" s="68">
        <f t="shared" si="7"/>
        <v>38</v>
      </c>
      <c r="AF84" s="65">
        <f t="shared" si="8"/>
        <v>1</v>
      </c>
    </row>
    <row r="85" spans="1:32" x14ac:dyDescent="0.25">
      <c r="A85" s="18">
        <v>83</v>
      </c>
      <c r="B85" s="17" t="s">
        <v>276</v>
      </c>
      <c r="C85" s="18">
        <v>2009</v>
      </c>
      <c r="D85" s="18" t="s">
        <v>19</v>
      </c>
      <c r="E85" s="17" t="s">
        <v>20</v>
      </c>
      <c r="F85" s="17" t="s">
        <v>63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73">
        <v>37</v>
      </c>
      <c r="AD85" s="67">
        <f t="shared" si="6"/>
        <v>0</v>
      </c>
      <c r="AE85" s="68">
        <f t="shared" si="7"/>
        <v>37</v>
      </c>
      <c r="AF85" s="65">
        <f t="shared" si="8"/>
        <v>0</v>
      </c>
    </row>
    <row r="86" spans="1:32" x14ac:dyDescent="0.25">
      <c r="A86" s="18">
        <v>84</v>
      </c>
      <c r="B86" s="17" t="s">
        <v>214</v>
      </c>
      <c r="C86" s="18">
        <v>2008</v>
      </c>
      <c r="D86" s="18" t="s">
        <v>19</v>
      </c>
      <c r="E86" s="17" t="s">
        <v>38</v>
      </c>
      <c r="F86" s="17" t="s">
        <v>39</v>
      </c>
      <c r="G86" s="18"/>
      <c r="H86" s="18"/>
      <c r="I86" s="18"/>
      <c r="J86" s="18"/>
      <c r="K86" s="18"/>
      <c r="L86" s="18"/>
      <c r="M86" s="18"/>
      <c r="N86" s="18"/>
      <c r="O86" s="18"/>
      <c r="P86" s="18">
        <v>36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73">
        <v>0</v>
      </c>
      <c r="AD86" s="67">
        <f t="shared" si="6"/>
        <v>36</v>
      </c>
      <c r="AE86" s="68">
        <f t="shared" si="7"/>
        <v>36</v>
      </c>
      <c r="AF86" s="65">
        <f t="shared" si="8"/>
        <v>1</v>
      </c>
    </row>
    <row r="87" spans="1:32" x14ac:dyDescent="0.25">
      <c r="A87" s="18">
        <v>85</v>
      </c>
      <c r="B87" s="21" t="s">
        <v>156</v>
      </c>
      <c r="C87" s="18">
        <v>2005</v>
      </c>
      <c r="D87" s="18" t="s">
        <v>154</v>
      </c>
      <c r="E87" s="21" t="s">
        <v>38</v>
      </c>
      <c r="F87" s="21" t="s">
        <v>39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73">
        <v>35</v>
      </c>
      <c r="AD87" s="67">
        <f t="shared" si="6"/>
        <v>0</v>
      </c>
      <c r="AE87" s="68">
        <f t="shared" si="7"/>
        <v>35</v>
      </c>
      <c r="AF87" s="65">
        <f t="shared" si="8"/>
        <v>0</v>
      </c>
    </row>
    <row r="88" spans="1:32" x14ac:dyDescent="0.25">
      <c r="A88" s="18">
        <v>86</v>
      </c>
      <c r="B88" s="21" t="s">
        <v>164</v>
      </c>
      <c r="C88" s="18">
        <v>2002</v>
      </c>
      <c r="D88" s="18" t="s">
        <v>150</v>
      </c>
      <c r="E88" s="21" t="s">
        <v>38</v>
      </c>
      <c r="F88" s="21" t="s">
        <v>39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73">
        <v>35</v>
      </c>
      <c r="AD88" s="67">
        <f t="shared" si="6"/>
        <v>0</v>
      </c>
      <c r="AE88" s="68">
        <f t="shared" si="7"/>
        <v>35</v>
      </c>
      <c r="AF88" s="65">
        <f t="shared" si="8"/>
        <v>0</v>
      </c>
    </row>
    <row r="89" spans="1:32" x14ac:dyDescent="0.25">
      <c r="A89" s="18">
        <v>87</v>
      </c>
      <c r="B89" s="17" t="s">
        <v>391</v>
      </c>
      <c r="C89" s="18">
        <v>2004</v>
      </c>
      <c r="D89" s="18" t="s">
        <v>392</v>
      </c>
      <c r="E89" s="17" t="s">
        <v>38</v>
      </c>
      <c r="F89" s="17" t="s">
        <v>165</v>
      </c>
      <c r="G89" s="18"/>
      <c r="H89" s="18"/>
      <c r="I89" s="18"/>
      <c r="J89" s="18"/>
      <c r="K89" s="18"/>
      <c r="L89" s="18"/>
      <c r="M89" s="18"/>
      <c r="N89" s="18">
        <v>35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73">
        <v>0</v>
      </c>
      <c r="AD89" s="67">
        <f t="shared" si="6"/>
        <v>35</v>
      </c>
      <c r="AE89" s="68">
        <f t="shared" si="7"/>
        <v>35</v>
      </c>
      <c r="AF89" s="65">
        <f t="shared" si="8"/>
        <v>1</v>
      </c>
    </row>
    <row r="90" spans="1:32" x14ac:dyDescent="0.25">
      <c r="A90" s="18">
        <v>88</v>
      </c>
      <c r="B90" s="17" t="s">
        <v>277</v>
      </c>
      <c r="C90" s="18">
        <v>2010</v>
      </c>
      <c r="D90" s="18" t="s">
        <v>19</v>
      </c>
      <c r="E90" s="17" t="s">
        <v>20</v>
      </c>
      <c r="F90" s="17" t="s">
        <v>21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3">
        <v>34</v>
      </c>
      <c r="AD90" s="67">
        <f t="shared" si="6"/>
        <v>0</v>
      </c>
      <c r="AE90" s="68">
        <f t="shared" si="7"/>
        <v>34</v>
      </c>
      <c r="AF90" s="65">
        <f t="shared" si="8"/>
        <v>0</v>
      </c>
    </row>
    <row r="91" spans="1:32" x14ac:dyDescent="0.25">
      <c r="A91" s="18">
        <v>89</v>
      </c>
      <c r="B91" s="17" t="s">
        <v>282</v>
      </c>
      <c r="C91" s="18">
        <v>2008</v>
      </c>
      <c r="D91" s="18" t="s">
        <v>19</v>
      </c>
      <c r="E91" s="17" t="s">
        <v>20</v>
      </c>
      <c r="F91" s="17" t="s">
        <v>21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73">
        <v>34</v>
      </c>
      <c r="AD91" s="67">
        <f t="shared" si="6"/>
        <v>0</v>
      </c>
      <c r="AE91" s="68">
        <f t="shared" si="7"/>
        <v>34</v>
      </c>
      <c r="AF91" s="65">
        <f t="shared" si="8"/>
        <v>0</v>
      </c>
    </row>
    <row r="92" spans="1:32" x14ac:dyDescent="0.25">
      <c r="A92" s="18">
        <v>90</v>
      </c>
      <c r="B92" s="21" t="s">
        <v>82</v>
      </c>
      <c r="C92" s="18">
        <v>1995</v>
      </c>
      <c r="D92" s="18" t="s">
        <v>48</v>
      </c>
      <c r="E92" s="21" t="s">
        <v>20</v>
      </c>
      <c r="F92" s="21" t="s">
        <v>36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73">
        <v>33</v>
      </c>
      <c r="AD92" s="67">
        <f t="shared" si="6"/>
        <v>0</v>
      </c>
      <c r="AE92" s="68">
        <f t="shared" si="7"/>
        <v>33</v>
      </c>
      <c r="AF92" s="65">
        <f t="shared" si="8"/>
        <v>0</v>
      </c>
    </row>
    <row r="93" spans="1:32" x14ac:dyDescent="0.25">
      <c r="A93" s="18">
        <v>91</v>
      </c>
      <c r="B93" s="21" t="s">
        <v>106</v>
      </c>
      <c r="C93" s="18">
        <v>1996</v>
      </c>
      <c r="D93" s="18" t="s">
        <v>48</v>
      </c>
      <c r="E93" s="21" t="s">
        <v>20</v>
      </c>
      <c r="F93" s="21" t="s">
        <v>36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73">
        <v>33</v>
      </c>
      <c r="AD93" s="67">
        <f t="shared" si="6"/>
        <v>0</v>
      </c>
      <c r="AE93" s="68">
        <f t="shared" si="7"/>
        <v>33</v>
      </c>
      <c r="AF93" s="65">
        <f t="shared" si="8"/>
        <v>0</v>
      </c>
    </row>
    <row r="94" spans="1:32" x14ac:dyDescent="0.25">
      <c r="A94" s="18">
        <v>92</v>
      </c>
      <c r="B94" s="17" t="s">
        <v>366</v>
      </c>
      <c r="C94" s="18">
        <v>2006</v>
      </c>
      <c r="D94" s="18" t="s">
        <v>19</v>
      </c>
      <c r="E94" s="17" t="s">
        <v>20</v>
      </c>
      <c r="F94" s="17" t="s">
        <v>21</v>
      </c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3">
        <v>33</v>
      </c>
      <c r="AD94" s="67">
        <f t="shared" si="6"/>
        <v>0</v>
      </c>
      <c r="AE94" s="68">
        <f t="shared" si="7"/>
        <v>33</v>
      </c>
      <c r="AF94" s="65">
        <f t="shared" si="8"/>
        <v>0</v>
      </c>
    </row>
    <row r="95" spans="1:32" x14ac:dyDescent="0.25">
      <c r="A95" s="18">
        <v>93</v>
      </c>
      <c r="B95" s="17" t="s">
        <v>286</v>
      </c>
      <c r="C95" s="18">
        <v>2009</v>
      </c>
      <c r="D95" s="18" t="s">
        <v>31</v>
      </c>
      <c r="E95" s="17" t="s">
        <v>20</v>
      </c>
      <c r="F95" s="17" t="s">
        <v>114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3">
        <v>32</v>
      </c>
      <c r="AD95" s="67">
        <f t="shared" si="6"/>
        <v>0</v>
      </c>
      <c r="AE95" s="68">
        <f t="shared" si="7"/>
        <v>32</v>
      </c>
      <c r="AF95" s="65">
        <f t="shared" si="8"/>
        <v>0</v>
      </c>
    </row>
    <row r="96" spans="1:32" x14ac:dyDescent="0.25">
      <c r="A96" s="18">
        <v>94</v>
      </c>
      <c r="B96" s="17" t="s">
        <v>280</v>
      </c>
      <c r="C96" s="18">
        <v>2009</v>
      </c>
      <c r="D96" s="18" t="s">
        <v>19</v>
      </c>
      <c r="E96" s="17" t="s">
        <v>20</v>
      </c>
      <c r="F96" s="17" t="s">
        <v>21</v>
      </c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3">
        <v>30</v>
      </c>
      <c r="AD96" s="67">
        <f t="shared" si="6"/>
        <v>0</v>
      </c>
      <c r="AE96" s="68">
        <f t="shared" si="7"/>
        <v>30</v>
      </c>
      <c r="AF96" s="65">
        <f t="shared" si="8"/>
        <v>0</v>
      </c>
    </row>
    <row r="97" spans="1:32" x14ac:dyDescent="0.25">
      <c r="A97" s="18">
        <v>95</v>
      </c>
      <c r="B97" s="17" t="s">
        <v>281</v>
      </c>
      <c r="C97" s="18">
        <v>2009</v>
      </c>
      <c r="D97" s="18" t="s">
        <v>19</v>
      </c>
      <c r="E97" s="17" t="s">
        <v>20</v>
      </c>
      <c r="F97" s="17" t="s">
        <v>63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73">
        <v>30</v>
      </c>
      <c r="AD97" s="67">
        <f t="shared" si="6"/>
        <v>0</v>
      </c>
      <c r="AE97" s="68">
        <f t="shared" si="7"/>
        <v>30</v>
      </c>
      <c r="AF97" s="65">
        <f t="shared" si="8"/>
        <v>0</v>
      </c>
    </row>
    <row r="98" spans="1:32" x14ac:dyDescent="0.25">
      <c r="A98" s="18">
        <v>96</v>
      </c>
      <c r="B98" s="21" t="s">
        <v>121</v>
      </c>
      <c r="C98" s="18">
        <v>2005</v>
      </c>
      <c r="D98" s="18" t="s">
        <v>19</v>
      </c>
      <c r="E98" s="21" t="s">
        <v>20</v>
      </c>
      <c r="F98" s="21" t="s">
        <v>21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73">
        <v>30</v>
      </c>
      <c r="AD98" s="67">
        <f t="shared" si="6"/>
        <v>0</v>
      </c>
      <c r="AE98" s="68">
        <f t="shared" si="7"/>
        <v>30</v>
      </c>
      <c r="AF98" s="65">
        <f t="shared" si="8"/>
        <v>0</v>
      </c>
    </row>
    <row r="99" spans="1:32" x14ac:dyDescent="0.25">
      <c r="A99" s="18">
        <v>97</v>
      </c>
      <c r="B99" s="17" t="s">
        <v>290</v>
      </c>
      <c r="C99" s="18">
        <v>2010</v>
      </c>
      <c r="D99" s="18" t="s">
        <v>19</v>
      </c>
      <c r="E99" s="17" t="s">
        <v>20</v>
      </c>
      <c r="F99" s="17" t="s">
        <v>270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3">
        <v>28</v>
      </c>
      <c r="AD99" s="67">
        <f t="shared" ref="AD99:AD130" si="9">IF(COUNT(G99:AB99)&gt;2,LARGE(G99:AB99,1)+LARGE(G99:AB99,2),SUM(G99:AB99))</f>
        <v>0</v>
      </c>
      <c r="AE99" s="68">
        <f t="shared" ref="AE99:AE130" si="10">IF(AD99&gt;AC99,AD99,AC99)</f>
        <v>28</v>
      </c>
      <c r="AF99" s="65">
        <f t="shared" ref="AF99:AF130" si="11">COUNT(G99:AB99)</f>
        <v>0</v>
      </c>
    </row>
    <row r="100" spans="1:32" x14ac:dyDescent="0.25">
      <c r="A100" s="18">
        <v>98</v>
      </c>
      <c r="B100" s="17" t="s">
        <v>292</v>
      </c>
      <c r="C100" s="18">
        <v>2009</v>
      </c>
      <c r="D100" s="18" t="s">
        <v>19</v>
      </c>
      <c r="E100" s="17" t="s">
        <v>20</v>
      </c>
      <c r="F100" s="17" t="s">
        <v>114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3">
        <v>28</v>
      </c>
      <c r="AD100" s="67">
        <f t="shared" si="9"/>
        <v>0</v>
      </c>
      <c r="AE100" s="68">
        <f t="shared" si="10"/>
        <v>28</v>
      </c>
      <c r="AF100" s="65">
        <f t="shared" si="11"/>
        <v>0</v>
      </c>
    </row>
    <row r="101" spans="1:32" x14ac:dyDescent="0.25">
      <c r="A101" s="18">
        <v>99</v>
      </c>
      <c r="B101" s="21" t="s">
        <v>124</v>
      </c>
      <c r="C101" s="18">
        <v>2005</v>
      </c>
      <c r="D101" s="18" t="s">
        <v>19</v>
      </c>
      <c r="E101" s="21" t="s">
        <v>20</v>
      </c>
      <c r="F101" s="21" t="s">
        <v>21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>
        <v>16</v>
      </c>
      <c r="U101" s="3"/>
      <c r="V101" s="3"/>
      <c r="W101" s="3"/>
      <c r="X101" s="3"/>
      <c r="Y101" s="3"/>
      <c r="Z101" s="3"/>
      <c r="AA101" s="3"/>
      <c r="AB101" s="3"/>
      <c r="AC101" s="73">
        <v>28</v>
      </c>
      <c r="AD101" s="67">
        <f t="shared" si="9"/>
        <v>16</v>
      </c>
      <c r="AE101" s="68">
        <f t="shared" si="10"/>
        <v>28</v>
      </c>
      <c r="AF101" s="65">
        <f t="shared" si="11"/>
        <v>1</v>
      </c>
    </row>
    <row r="102" spans="1:32" x14ac:dyDescent="0.25">
      <c r="A102" s="18">
        <v>100</v>
      </c>
      <c r="B102" s="21" t="s">
        <v>118</v>
      </c>
      <c r="C102" s="18">
        <v>2007</v>
      </c>
      <c r="D102" s="18" t="s">
        <v>19</v>
      </c>
      <c r="E102" s="21" t="s">
        <v>20</v>
      </c>
      <c r="F102" s="21" t="s">
        <v>21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73">
        <v>28</v>
      </c>
      <c r="AD102" s="67">
        <f t="shared" si="9"/>
        <v>0</v>
      </c>
      <c r="AE102" s="68">
        <f t="shared" si="10"/>
        <v>28</v>
      </c>
      <c r="AF102" s="65">
        <f t="shared" si="11"/>
        <v>0</v>
      </c>
    </row>
    <row r="103" spans="1:32" x14ac:dyDescent="0.25">
      <c r="A103" s="18">
        <v>101</v>
      </c>
      <c r="B103" s="21" t="s">
        <v>159</v>
      </c>
      <c r="C103" s="18">
        <v>2003</v>
      </c>
      <c r="D103" s="18" t="s">
        <v>154</v>
      </c>
      <c r="E103" s="21" t="s">
        <v>20</v>
      </c>
      <c r="F103" s="21" t="s">
        <v>43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73">
        <v>27</v>
      </c>
      <c r="AD103" s="67">
        <f t="shared" si="9"/>
        <v>0</v>
      </c>
      <c r="AE103" s="68">
        <f t="shared" si="10"/>
        <v>27</v>
      </c>
      <c r="AF103" s="65">
        <f t="shared" si="11"/>
        <v>0</v>
      </c>
    </row>
    <row r="104" spans="1:32" x14ac:dyDescent="0.25">
      <c r="A104" s="18">
        <v>102</v>
      </c>
      <c r="B104" s="17" t="s">
        <v>285</v>
      </c>
      <c r="C104" s="18">
        <v>2008</v>
      </c>
      <c r="D104" s="18" t="s">
        <v>19</v>
      </c>
      <c r="E104" s="17" t="s">
        <v>20</v>
      </c>
      <c r="F104" s="17" t="s">
        <v>21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3">
        <v>27</v>
      </c>
      <c r="AD104" s="67">
        <f t="shared" si="9"/>
        <v>0</v>
      </c>
      <c r="AE104" s="68">
        <f t="shared" si="10"/>
        <v>27</v>
      </c>
      <c r="AF104" s="65">
        <f t="shared" si="11"/>
        <v>0</v>
      </c>
    </row>
    <row r="105" spans="1:32" x14ac:dyDescent="0.25">
      <c r="A105" s="18">
        <v>103</v>
      </c>
      <c r="B105" s="17" t="s">
        <v>218</v>
      </c>
      <c r="C105" s="18">
        <v>2006</v>
      </c>
      <c r="D105" s="18" t="s">
        <v>150</v>
      </c>
      <c r="E105" s="17" t="s">
        <v>38</v>
      </c>
      <c r="F105" s="17" t="s">
        <v>39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3">
        <v>26</v>
      </c>
      <c r="AD105" s="67">
        <f t="shared" si="9"/>
        <v>0</v>
      </c>
      <c r="AE105" s="68">
        <f t="shared" si="10"/>
        <v>26</v>
      </c>
      <c r="AF105" s="65">
        <f t="shared" si="11"/>
        <v>0</v>
      </c>
    </row>
    <row r="106" spans="1:32" x14ac:dyDescent="0.25">
      <c r="A106" s="18">
        <v>104</v>
      </c>
      <c r="B106" s="17" t="s">
        <v>224</v>
      </c>
      <c r="C106" s="18">
        <v>2007</v>
      </c>
      <c r="D106" s="18" t="s">
        <v>150</v>
      </c>
      <c r="E106" s="17" t="s">
        <v>38</v>
      </c>
      <c r="F106" s="17" t="s">
        <v>39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>
        <v>26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3">
        <v>25</v>
      </c>
      <c r="AD106" s="67">
        <f t="shared" si="9"/>
        <v>26</v>
      </c>
      <c r="AE106" s="68">
        <f t="shared" si="10"/>
        <v>26</v>
      </c>
      <c r="AF106" s="65">
        <f t="shared" si="11"/>
        <v>1</v>
      </c>
    </row>
    <row r="107" spans="1:32" x14ac:dyDescent="0.25">
      <c r="A107" s="18">
        <v>105</v>
      </c>
      <c r="B107" s="17" t="s">
        <v>208</v>
      </c>
      <c r="C107" s="18" t="s">
        <v>209</v>
      </c>
      <c r="D107" s="18" t="s">
        <v>150</v>
      </c>
      <c r="E107" s="17" t="s">
        <v>38</v>
      </c>
      <c r="F107" s="17" t="s">
        <v>39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3">
        <v>25</v>
      </c>
      <c r="AD107" s="67">
        <f t="shared" si="9"/>
        <v>0</v>
      </c>
      <c r="AE107" s="68">
        <f t="shared" si="10"/>
        <v>25</v>
      </c>
      <c r="AF107" s="65">
        <f t="shared" si="11"/>
        <v>0</v>
      </c>
    </row>
    <row r="108" spans="1:32" x14ac:dyDescent="0.25">
      <c r="A108" s="18">
        <v>106</v>
      </c>
      <c r="B108" s="17" t="s">
        <v>211</v>
      </c>
      <c r="C108" s="18">
        <v>2006</v>
      </c>
      <c r="D108" s="18" t="s">
        <v>150</v>
      </c>
      <c r="E108" s="17" t="s">
        <v>38</v>
      </c>
      <c r="F108" s="17" t="s">
        <v>39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3">
        <v>25</v>
      </c>
      <c r="AD108" s="67">
        <f t="shared" si="9"/>
        <v>0</v>
      </c>
      <c r="AE108" s="68">
        <f t="shared" si="10"/>
        <v>25</v>
      </c>
      <c r="AF108" s="65">
        <f t="shared" si="11"/>
        <v>0</v>
      </c>
    </row>
    <row r="109" spans="1:32" x14ac:dyDescent="0.25">
      <c r="A109" s="18">
        <v>107</v>
      </c>
      <c r="B109" s="17" t="s">
        <v>220</v>
      </c>
      <c r="C109" s="18">
        <v>2008</v>
      </c>
      <c r="D109" s="18" t="s">
        <v>19</v>
      </c>
      <c r="E109" s="17" t="s">
        <v>38</v>
      </c>
      <c r="F109" s="17" t="s">
        <v>39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>
        <v>23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3">
        <v>25</v>
      </c>
      <c r="AD109" s="67">
        <f t="shared" si="9"/>
        <v>23</v>
      </c>
      <c r="AE109" s="68">
        <f t="shared" si="10"/>
        <v>25</v>
      </c>
      <c r="AF109" s="65">
        <f t="shared" si="11"/>
        <v>1</v>
      </c>
    </row>
    <row r="110" spans="1:32" x14ac:dyDescent="0.25">
      <c r="A110" s="18">
        <v>108</v>
      </c>
      <c r="B110" s="17" t="s">
        <v>222</v>
      </c>
      <c r="C110" s="18">
        <v>2011</v>
      </c>
      <c r="D110" s="18" t="s">
        <v>19</v>
      </c>
      <c r="E110" s="17" t="s">
        <v>38</v>
      </c>
      <c r="F110" s="17" t="s">
        <v>39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>
        <v>25</v>
      </c>
      <c r="Q110" s="18"/>
      <c r="R110" s="18"/>
      <c r="S110" s="18"/>
      <c r="T110" s="18"/>
      <c r="U110" s="18"/>
      <c r="V110" s="18"/>
      <c r="W110" s="18"/>
      <c r="X110" s="64"/>
      <c r="Y110" s="18"/>
      <c r="Z110" s="18"/>
      <c r="AA110" s="18"/>
      <c r="AB110" s="18"/>
      <c r="AC110" s="73">
        <v>15</v>
      </c>
      <c r="AD110" s="67">
        <f t="shared" si="9"/>
        <v>25</v>
      </c>
      <c r="AE110" s="68">
        <f t="shared" si="10"/>
        <v>25</v>
      </c>
      <c r="AF110" s="65">
        <f t="shared" si="11"/>
        <v>1</v>
      </c>
    </row>
    <row r="111" spans="1:32" x14ac:dyDescent="0.25">
      <c r="A111" s="18">
        <v>109</v>
      </c>
      <c r="B111" s="21" t="s">
        <v>160</v>
      </c>
      <c r="C111" s="18">
        <v>2003</v>
      </c>
      <c r="D111" s="18" t="s">
        <v>150</v>
      </c>
      <c r="E111" s="21" t="s">
        <v>38</v>
      </c>
      <c r="F111" s="21" t="s">
        <v>165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73">
        <v>24</v>
      </c>
      <c r="AD111" s="67">
        <f t="shared" si="9"/>
        <v>0</v>
      </c>
      <c r="AE111" s="68">
        <f t="shared" si="10"/>
        <v>24</v>
      </c>
      <c r="AF111" s="65">
        <f t="shared" si="11"/>
        <v>0</v>
      </c>
    </row>
    <row r="112" spans="1:32" x14ac:dyDescent="0.25">
      <c r="A112" s="18">
        <v>110</v>
      </c>
      <c r="B112" s="21" t="s">
        <v>163</v>
      </c>
      <c r="C112" s="18">
        <v>2002</v>
      </c>
      <c r="D112" s="18" t="s">
        <v>150</v>
      </c>
      <c r="E112" s="21" t="s">
        <v>38</v>
      </c>
      <c r="F112" s="21" t="s">
        <v>165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73">
        <v>24</v>
      </c>
      <c r="AD112" s="67">
        <f t="shared" si="9"/>
        <v>0</v>
      </c>
      <c r="AE112" s="68">
        <f t="shared" si="10"/>
        <v>24</v>
      </c>
      <c r="AF112" s="65">
        <f t="shared" si="11"/>
        <v>0</v>
      </c>
    </row>
    <row r="113" spans="1:32" x14ac:dyDescent="0.25">
      <c r="A113" s="18">
        <v>111</v>
      </c>
      <c r="B113" s="17" t="s">
        <v>278</v>
      </c>
      <c r="C113" s="18">
        <v>2010</v>
      </c>
      <c r="D113" s="18" t="s">
        <v>19</v>
      </c>
      <c r="E113" s="17" t="s">
        <v>20</v>
      </c>
      <c r="F113" s="17" t="s">
        <v>63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3">
        <v>24</v>
      </c>
      <c r="AD113" s="67">
        <f t="shared" si="9"/>
        <v>0</v>
      </c>
      <c r="AE113" s="68">
        <f t="shared" si="10"/>
        <v>24</v>
      </c>
      <c r="AF113" s="65">
        <f t="shared" si="11"/>
        <v>0</v>
      </c>
    </row>
    <row r="114" spans="1:32" x14ac:dyDescent="0.25">
      <c r="A114" s="18">
        <v>112</v>
      </c>
      <c r="B114" s="17" t="s">
        <v>356</v>
      </c>
      <c r="C114" s="18">
        <v>2007</v>
      </c>
      <c r="D114" s="18" t="s">
        <v>120</v>
      </c>
      <c r="E114" s="21" t="s">
        <v>20</v>
      </c>
      <c r="F114" s="17" t="s">
        <v>21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>
        <v>24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3">
        <v>24</v>
      </c>
      <c r="AD114" s="67">
        <f t="shared" si="9"/>
        <v>24</v>
      </c>
      <c r="AE114" s="68">
        <f t="shared" si="10"/>
        <v>24</v>
      </c>
      <c r="AF114" s="65">
        <f t="shared" si="11"/>
        <v>1</v>
      </c>
    </row>
    <row r="115" spans="1:32" x14ac:dyDescent="0.25">
      <c r="A115" s="18">
        <v>113</v>
      </c>
      <c r="B115" s="17" t="s">
        <v>362</v>
      </c>
      <c r="C115" s="18">
        <v>2005</v>
      </c>
      <c r="D115" s="18" t="s">
        <v>120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>
        <v>24</v>
      </c>
      <c r="U115" s="18"/>
      <c r="V115" s="18"/>
      <c r="W115" s="18"/>
      <c r="X115" s="18"/>
      <c r="Y115" s="18"/>
      <c r="Z115" s="18"/>
      <c r="AA115" s="18"/>
      <c r="AB115" s="18"/>
      <c r="AC115" s="73">
        <v>23</v>
      </c>
      <c r="AD115" s="67">
        <f t="shared" si="9"/>
        <v>24</v>
      </c>
      <c r="AE115" s="68">
        <f t="shared" si="10"/>
        <v>24</v>
      </c>
      <c r="AF115" s="65">
        <f t="shared" si="11"/>
        <v>1</v>
      </c>
    </row>
    <row r="116" spans="1:32" x14ac:dyDescent="0.25">
      <c r="A116" s="18">
        <v>114</v>
      </c>
      <c r="B116" s="17" t="s">
        <v>283</v>
      </c>
      <c r="C116" s="18">
        <v>2008</v>
      </c>
      <c r="D116" s="18" t="s">
        <v>19</v>
      </c>
      <c r="E116" s="17" t="s">
        <v>20</v>
      </c>
      <c r="F116" s="17" t="s">
        <v>270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3">
        <v>23</v>
      </c>
      <c r="AD116" s="67">
        <f t="shared" si="9"/>
        <v>0</v>
      </c>
      <c r="AE116" s="68">
        <f t="shared" si="10"/>
        <v>23</v>
      </c>
      <c r="AF116" s="65">
        <f t="shared" si="11"/>
        <v>0</v>
      </c>
    </row>
    <row r="117" spans="1:32" x14ac:dyDescent="0.25">
      <c r="A117" s="18">
        <v>115</v>
      </c>
      <c r="B117" s="17" t="s">
        <v>361</v>
      </c>
      <c r="C117" s="18">
        <v>2005</v>
      </c>
      <c r="D117" s="18" t="s">
        <v>19</v>
      </c>
      <c r="E117" s="17" t="s">
        <v>20</v>
      </c>
      <c r="F117" s="17" t="s">
        <v>63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>
        <v>21</v>
      </c>
      <c r="U117" s="18"/>
      <c r="V117" s="18"/>
      <c r="W117" s="18"/>
      <c r="X117" s="18"/>
      <c r="Y117" s="18"/>
      <c r="Z117" s="18"/>
      <c r="AA117" s="18"/>
      <c r="AB117" s="18"/>
      <c r="AC117" s="73">
        <v>23</v>
      </c>
      <c r="AD117" s="67">
        <f t="shared" si="9"/>
        <v>21</v>
      </c>
      <c r="AE117" s="68">
        <f t="shared" si="10"/>
        <v>23</v>
      </c>
      <c r="AF117" s="65">
        <f t="shared" si="11"/>
        <v>1</v>
      </c>
    </row>
    <row r="118" spans="1:32" x14ac:dyDescent="0.25">
      <c r="A118" s="18">
        <v>116</v>
      </c>
      <c r="B118" s="17" t="s">
        <v>364</v>
      </c>
      <c r="C118" s="18">
        <v>2003</v>
      </c>
      <c r="D118" s="18" t="s">
        <v>19</v>
      </c>
      <c r="E118" s="17" t="s">
        <v>20</v>
      </c>
      <c r="F118" s="17" t="s">
        <v>63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3">
        <v>23</v>
      </c>
      <c r="AD118" s="67">
        <f t="shared" si="9"/>
        <v>0</v>
      </c>
      <c r="AE118" s="68">
        <f t="shared" si="10"/>
        <v>23</v>
      </c>
      <c r="AF118" s="65">
        <f t="shared" si="11"/>
        <v>0</v>
      </c>
    </row>
    <row r="119" spans="1:32" x14ac:dyDescent="0.25">
      <c r="A119" s="18">
        <v>117</v>
      </c>
      <c r="B119" s="17" t="s">
        <v>215</v>
      </c>
      <c r="C119" s="18">
        <v>2008</v>
      </c>
      <c r="D119" s="18" t="s">
        <v>19</v>
      </c>
      <c r="E119" s="17" t="s">
        <v>38</v>
      </c>
      <c r="F119" s="17" t="s">
        <v>213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>
        <v>23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3">
        <v>0</v>
      </c>
      <c r="AD119" s="67">
        <f t="shared" si="9"/>
        <v>23</v>
      </c>
      <c r="AE119" s="68">
        <f t="shared" si="10"/>
        <v>23</v>
      </c>
      <c r="AF119" s="65">
        <f t="shared" si="11"/>
        <v>1</v>
      </c>
    </row>
    <row r="120" spans="1:32" x14ac:dyDescent="0.25">
      <c r="A120" s="18">
        <v>118</v>
      </c>
      <c r="B120" s="17" t="s">
        <v>216</v>
      </c>
      <c r="C120" s="18">
        <v>2008</v>
      </c>
      <c r="D120" s="18" t="s">
        <v>150</v>
      </c>
      <c r="E120" s="17" t="s">
        <v>38</v>
      </c>
      <c r="F120" s="17" t="s">
        <v>39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>
        <v>23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3">
        <v>0</v>
      </c>
      <c r="AD120" s="67">
        <f t="shared" si="9"/>
        <v>23</v>
      </c>
      <c r="AE120" s="68">
        <f t="shared" si="10"/>
        <v>23</v>
      </c>
      <c r="AF120" s="65">
        <f t="shared" si="11"/>
        <v>1</v>
      </c>
    </row>
    <row r="121" spans="1:32" x14ac:dyDescent="0.25">
      <c r="A121" s="18">
        <v>119</v>
      </c>
      <c r="B121" s="17" t="s">
        <v>291</v>
      </c>
      <c r="C121" s="18">
        <v>2010</v>
      </c>
      <c r="D121" s="18" t="s">
        <v>19</v>
      </c>
      <c r="E121" s="17" t="s">
        <v>20</v>
      </c>
      <c r="F121" s="17" t="s">
        <v>269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3">
        <v>22</v>
      </c>
      <c r="AD121" s="67">
        <f t="shared" si="9"/>
        <v>0</v>
      </c>
      <c r="AE121" s="68">
        <f t="shared" si="10"/>
        <v>22</v>
      </c>
      <c r="AF121" s="65">
        <f t="shared" si="11"/>
        <v>0</v>
      </c>
    </row>
    <row r="122" spans="1:32" x14ac:dyDescent="0.25">
      <c r="A122" s="18">
        <v>120</v>
      </c>
      <c r="B122" s="17" t="s">
        <v>338</v>
      </c>
      <c r="C122" s="18">
        <v>1995</v>
      </c>
      <c r="D122" s="18" t="s">
        <v>26</v>
      </c>
      <c r="E122" s="17" t="s">
        <v>20</v>
      </c>
      <c r="F122" s="17" t="s">
        <v>337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3">
        <v>21</v>
      </c>
      <c r="AD122" s="67">
        <f t="shared" si="9"/>
        <v>0</v>
      </c>
      <c r="AE122" s="68">
        <f t="shared" si="10"/>
        <v>21</v>
      </c>
      <c r="AF122" s="65">
        <f t="shared" si="11"/>
        <v>0</v>
      </c>
    </row>
    <row r="123" spans="1:32" x14ac:dyDescent="0.25">
      <c r="A123" s="18">
        <v>121</v>
      </c>
      <c r="B123" s="17" t="s">
        <v>271</v>
      </c>
      <c r="C123" s="18">
        <v>2009</v>
      </c>
      <c r="D123" s="18" t="s">
        <v>19</v>
      </c>
      <c r="E123" s="17" t="s">
        <v>20</v>
      </c>
      <c r="F123" s="17" t="s">
        <v>63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3">
        <v>19</v>
      </c>
      <c r="AD123" s="67">
        <f t="shared" si="9"/>
        <v>0</v>
      </c>
      <c r="AE123" s="68">
        <f t="shared" si="10"/>
        <v>19</v>
      </c>
      <c r="AF123" s="65">
        <f t="shared" si="11"/>
        <v>0</v>
      </c>
    </row>
    <row r="124" spans="1:32" x14ac:dyDescent="0.25">
      <c r="A124" s="18">
        <v>122</v>
      </c>
      <c r="B124" s="17" t="s">
        <v>363</v>
      </c>
      <c r="C124" s="18">
        <v>2004</v>
      </c>
      <c r="D124" s="18" t="s">
        <v>19</v>
      </c>
      <c r="E124" s="17" t="s">
        <v>20</v>
      </c>
      <c r="F124" s="17" t="s">
        <v>63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3">
        <v>19</v>
      </c>
      <c r="AD124" s="67">
        <f t="shared" si="9"/>
        <v>0</v>
      </c>
      <c r="AE124" s="68">
        <f t="shared" si="10"/>
        <v>19</v>
      </c>
      <c r="AF124" s="65">
        <f t="shared" si="11"/>
        <v>0</v>
      </c>
    </row>
    <row r="125" spans="1:32" x14ac:dyDescent="0.25">
      <c r="A125" s="18">
        <v>123</v>
      </c>
      <c r="B125" s="17" t="s">
        <v>358</v>
      </c>
      <c r="C125" s="18">
        <v>2006</v>
      </c>
      <c r="D125" s="18" t="s">
        <v>19</v>
      </c>
      <c r="E125" s="17" t="s">
        <v>20</v>
      </c>
      <c r="F125" s="17" t="s">
        <v>63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>
        <v>19</v>
      </c>
      <c r="U125" s="18"/>
      <c r="V125" s="18"/>
      <c r="W125" s="18"/>
      <c r="X125" s="18"/>
      <c r="Y125" s="18"/>
      <c r="Z125" s="18"/>
      <c r="AA125" s="18"/>
      <c r="AB125" s="18"/>
      <c r="AC125" s="73">
        <v>16</v>
      </c>
      <c r="AD125" s="67">
        <f t="shared" si="9"/>
        <v>19</v>
      </c>
      <c r="AE125" s="68">
        <f t="shared" si="10"/>
        <v>19</v>
      </c>
      <c r="AF125" s="65">
        <f t="shared" si="11"/>
        <v>1</v>
      </c>
    </row>
    <row r="126" spans="1:32" x14ac:dyDescent="0.25">
      <c r="A126" s="18">
        <v>124</v>
      </c>
      <c r="B126" s="17" t="s">
        <v>274</v>
      </c>
      <c r="C126" s="18">
        <v>2008</v>
      </c>
      <c r="D126" s="18" t="s">
        <v>19</v>
      </c>
      <c r="E126" s="17" t="s">
        <v>20</v>
      </c>
      <c r="F126" s="17" t="s">
        <v>21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3">
        <v>18</v>
      </c>
      <c r="AD126" s="67">
        <f t="shared" si="9"/>
        <v>0</v>
      </c>
      <c r="AE126" s="68">
        <f t="shared" si="10"/>
        <v>18</v>
      </c>
      <c r="AF126" s="65">
        <f t="shared" si="11"/>
        <v>0</v>
      </c>
    </row>
    <row r="127" spans="1:32" x14ac:dyDescent="0.25">
      <c r="A127" s="18">
        <v>125</v>
      </c>
      <c r="B127" s="17" t="s">
        <v>294</v>
      </c>
      <c r="C127" s="18">
        <v>2010</v>
      </c>
      <c r="D127" s="18" t="s">
        <v>19</v>
      </c>
      <c r="E127" s="17" t="s">
        <v>20</v>
      </c>
      <c r="F127" s="17" t="s">
        <v>269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3">
        <v>18</v>
      </c>
      <c r="AD127" s="67">
        <f t="shared" si="9"/>
        <v>0</v>
      </c>
      <c r="AE127" s="68">
        <f t="shared" si="10"/>
        <v>18</v>
      </c>
      <c r="AF127" s="65">
        <f t="shared" si="11"/>
        <v>0</v>
      </c>
    </row>
    <row r="128" spans="1:32" x14ac:dyDescent="0.25">
      <c r="A128" s="18">
        <v>126</v>
      </c>
      <c r="B128" s="17" t="s">
        <v>279</v>
      </c>
      <c r="C128" s="18">
        <v>2010</v>
      </c>
      <c r="D128" s="18" t="s">
        <v>19</v>
      </c>
      <c r="E128" s="17" t="s">
        <v>20</v>
      </c>
      <c r="F128" s="17" t="s">
        <v>269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3">
        <v>16</v>
      </c>
      <c r="AD128" s="67">
        <f t="shared" si="9"/>
        <v>0</v>
      </c>
      <c r="AE128" s="68">
        <f t="shared" si="10"/>
        <v>16</v>
      </c>
      <c r="AF128" s="65">
        <f t="shared" si="11"/>
        <v>0</v>
      </c>
    </row>
    <row r="129" spans="1:32" x14ac:dyDescent="0.25">
      <c r="A129" s="18">
        <v>127</v>
      </c>
      <c r="B129" s="17" t="s">
        <v>377</v>
      </c>
      <c r="C129" s="18">
        <v>2007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3">
        <v>16</v>
      </c>
      <c r="AD129" s="67">
        <f t="shared" si="9"/>
        <v>0</v>
      </c>
      <c r="AE129" s="68">
        <f t="shared" si="10"/>
        <v>16</v>
      </c>
      <c r="AF129" s="65">
        <f t="shared" si="11"/>
        <v>0</v>
      </c>
    </row>
    <row r="130" spans="1:32" x14ac:dyDescent="0.25">
      <c r="A130" s="18">
        <v>128</v>
      </c>
      <c r="B130" s="17" t="s">
        <v>287</v>
      </c>
      <c r="C130" s="18">
        <v>2011</v>
      </c>
      <c r="D130" s="18" t="s">
        <v>19</v>
      </c>
      <c r="E130" s="17" t="s">
        <v>20</v>
      </c>
      <c r="F130" s="17" t="s">
        <v>269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73">
        <v>14</v>
      </c>
      <c r="AD130" s="67">
        <f t="shared" si="9"/>
        <v>0</v>
      </c>
      <c r="AE130" s="68">
        <f t="shared" si="10"/>
        <v>14</v>
      </c>
      <c r="AF130" s="65">
        <f t="shared" si="11"/>
        <v>0</v>
      </c>
    </row>
    <row r="131" spans="1:32" x14ac:dyDescent="0.25">
      <c r="A131" s="18">
        <v>129</v>
      </c>
      <c r="B131" s="17" t="s">
        <v>359</v>
      </c>
      <c r="C131" s="18">
        <v>2008</v>
      </c>
      <c r="D131" s="18" t="s">
        <v>19</v>
      </c>
      <c r="E131" s="17" t="s">
        <v>20</v>
      </c>
      <c r="F131" s="17" t="s">
        <v>21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73">
        <v>14</v>
      </c>
      <c r="AD131" s="67">
        <f t="shared" ref="AD131:AD160" si="12">IF(COUNT(G131:AB131)&gt;2,LARGE(G131:AB131,1)+LARGE(G131:AB131,2),SUM(G131:AB131))</f>
        <v>0</v>
      </c>
      <c r="AE131" s="68">
        <f t="shared" ref="AE131:AE160" si="13">IF(AD131&gt;AC131,AD131,AC131)</f>
        <v>14</v>
      </c>
      <c r="AF131" s="65">
        <f t="shared" ref="AF131:AF160" si="14">COUNT(G131:AB131)</f>
        <v>0</v>
      </c>
    </row>
    <row r="132" spans="1:32" x14ac:dyDescent="0.25">
      <c r="A132" s="18">
        <v>130</v>
      </c>
      <c r="B132" s="21" t="s">
        <v>176</v>
      </c>
      <c r="C132" s="18">
        <v>2007</v>
      </c>
      <c r="D132" s="18" t="s">
        <v>31</v>
      </c>
      <c r="E132" s="21" t="s">
        <v>20</v>
      </c>
      <c r="F132" s="21" t="s">
        <v>114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73">
        <v>0</v>
      </c>
      <c r="AD132" s="67">
        <f t="shared" si="12"/>
        <v>0</v>
      </c>
      <c r="AE132" s="68">
        <f t="shared" si="13"/>
        <v>0</v>
      </c>
      <c r="AF132" s="65">
        <f t="shared" si="14"/>
        <v>0</v>
      </c>
    </row>
    <row r="133" spans="1:32" x14ac:dyDescent="0.25">
      <c r="A133" s="18">
        <v>131</v>
      </c>
      <c r="B133" s="21" t="s">
        <v>149</v>
      </c>
      <c r="C133" s="18">
        <v>2005</v>
      </c>
      <c r="D133" s="18" t="s">
        <v>150</v>
      </c>
      <c r="E133" s="21" t="s">
        <v>38</v>
      </c>
      <c r="F133" s="21" t="s">
        <v>39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73">
        <v>0</v>
      </c>
      <c r="AD133" s="67">
        <f t="shared" si="12"/>
        <v>0</v>
      </c>
      <c r="AE133" s="68">
        <f t="shared" si="13"/>
        <v>0</v>
      </c>
      <c r="AF133" s="65">
        <f t="shared" si="14"/>
        <v>0</v>
      </c>
    </row>
    <row r="134" spans="1:32" x14ac:dyDescent="0.25">
      <c r="A134" s="18">
        <v>132</v>
      </c>
      <c r="B134" s="21" t="s">
        <v>151</v>
      </c>
      <c r="C134" s="18">
        <v>2004</v>
      </c>
      <c r="D134" s="18" t="s">
        <v>150</v>
      </c>
      <c r="E134" s="21" t="s">
        <v>38</v>
      </c>
      <c r="F134" s="21" t="s">
        <v>165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73">
        <v>0</v>
      </c>
      <c r="AD134" s="67">
        <f t="shared" si="12"/>
        <v>0</v>
      </c>
      <c r="AE134" s="68">
        <f t="shared" si="13"/>
        <v>0</v>
      </c>
      <c r="AF134" s="65">
        <f t="shared" si="14"/>
        <v>0</v>
      </c>
    </row>
    <row r="135" spans="1:32" x14ac:dyDescent="0.25">
      <c r="A135" s="18">
        <v>133</v>
      </c>
      <c r="B135" s="21" t="s">
        <v>153</v>
      </c>
      <c r="C135" s="18">
        <v>2005</v>
      </c>
      <c r="D135" s="18" t="s">
        <v>150</v>
      </c>
      <c r="E135" s="21" t="s">
        <v>38</v>
      </c>
      <c r="F135" s="21" t="s">
        <v>39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73">
        <v>0</v>
      </c>
      <c r="AD135" s="67">
        <f t="shared" si="12"/>
        <v>0</v>
      </c>
      <c r="AE135" s="68">
        <f t="shared" si="13"/>
        <v>0</v>
      </c>
      <c r="AF135" s="65">
        <f t="shared" si="14"/>
        <v>0</v>
      </c>
    </row>
    <row r="136" spans="1:32" x14ac:dyDescent="0.25">
      <c r="A136" s="18">
        <v>134</v>
      </c>
      <c r="B136" s="21" t="s">
        <v>155</v>
      </c>
      <c r="C136" s="18">
        <v>2005</v>
      </c>
      <c r="D136" s="18" t="s">
        <v>150</v>
      </c>
      <c r="E136" s="21" t="s">
        <v>38</v>
      </c>
      <c r="F136" s="21" t="s">
        <v>165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73">
        <v>0</v>
      </c>
      <c r="AD136" s="67">
        <f t="shared" si="12"/>
        <v>0</v>
      </c>
      <c r="AE136" s="68">
        <f t="shared" si="13"/>
        <v>0</v>
      </c>
      <c r="AF136" s="65">
        <f t="shared" si="14"/>
        <v>0</v>
      </c>
    </row>
    <row r="137" spans="1:32" x14ac:dyDescent="0.25">
      <c r="A137" s="18">
        <v>135</v>
      </c>
      <c r="B137" s="17" t="s">
        <v>212</v>
      </c>
      <c r="C137" s="18">
        <v>2008</v>
      </c>
      <c r="D137" s="18" t="s">
        <v>19</v>
      </c>
      <c r="E137" s="17" t="s">
        <v>38</v>
      </c>
      <c r="F137" s="17" t="s">
        <v>213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73">
        <v>0</v>
      </c>
      <c r="AD137" s="67">
        <f t="shared" si="12"/>
        <v>0</v>
      </c>
      <c r="AE137" s="68">
        <f t="shared" si="13"/>
        <v>0</v>
      </c>
      <c r="AF137" s="65">
        <f t="shared" si="14"/>
        <v>0</v>
      </c>
    </row>
    <row r="138" spans="1:32" x14ac:dyDescent="0.25">
      <c r="A138" s="18">
        <v>136</v>
      </c>
      <c r="B138" s="17" t="s">
        <v>223</v>
      </c>
      <c r="C138" s="18">
        <v>2010</v>
      </c>
      <c r="D138" s="18" t="s">
        <v>19</v>
      </c>
      <c r="E138" s="17" t="s">
        <v>38</v>
      </c>
      <c r="F138" s="17" t="s">
        <v>39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73">
        <v>0</v>
      </c>
      <c r="AD138" s="67">
        <f t="shared" si="12"/>
        <v>0</v>
      </c>
      <c r="AE138" s="68">
        <f t="shared" si="13"/>
        <v>0</v>
      </c>
      <c r="AF138" s="65">
        <f t="shared" si="14"/>
        <v>0</v>
      </c>
    </row>
    <row r="139" spans="1:32" x14ac:dyDescent="0.25">
      <c r="A139" s="18">
        <v>137</v>
      </c>
      <c r="B139" s="17" t="s">
        <v>225</v>
      </c>
      <c r="C139" s="18">
        <v>2010</v>
      </c>
      <c r="D139" s="18" t="s">
        <v>19</v>
      </c>
      <c r="E139" s="17" t="s">
        <v>38</v>
      </c>
      <c r="F139" s="17" t="s">
        <v>39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73">
        <v>0</v>
      </c>
      <c r="AD139" s="67">
        <f t="shared" si="12"/>
        <v>0</v>
      </c>
      <c r="AE139" s="68">
        <f t="shared" si="13"/>
        <v>0</v>
      </c>
      <c r="AF139" s="65">
        <f t="shared" si="14"/>
        <v>0</v>
      </c>
    </row>
    <row r="140" spans="1:32" x14ac:dyDescent="0.25">
      <c r="A140" s="18">
        <v>138</v>
      </c>
      <c r="B140" s="21" t="s">
        <v>102</v>
      </c>
      <c r="C140" s="18">
        <v>2003</v>
      </c>
      <c r="D140" s="18" t="s">
        <v>31</v>
      </c>
      <c r="E140" s="21" t="s">
        <v>20</v>
      </c>
      <c r="F140" s="21" t="s">
        <v>21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73">
        <v>0</v>
      </c>
      <c r="AD140" s="67">
        <f t="shared" si="12"/>
        <v>0</v>
      </c>
      <c r="AE140" s="68">
        <f t="shared" si="13"/>
        <v>0</v>
      </c>
      <c r="AF140" s="65">
        <f t="shared" si="14"/>
        <v>0</v>
      </c>
    </row>
    <row r="141" spans="1:32" x14ac:dyDescent="0.25">
      <c r="A141" s="18">
        <v>139</v>
      </c>
      <c r="B141" s="21" t="s">
        <v>70</v>
      </c>
      <c r="C141" s="18">
        <v>2003</v>
      </c>
      <c r="D141" s="18" t="s">
        <v>31</v>
      </c>
      <c r="E141" s="21" t="s">
        <v>20</v>
      </c>
      <c r="F141" s="21" t="s">
        <v>21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73">
        <v>0</v>
      </c>
      <c r="AD141" s="67">
        <f t="shared" si="12"/>
        <v>0</v>
      </c>
      <c r="AE141" s="68">
        <f t="shared" si="13"/>
        <v>0</v>
      </c>
      <c r="AF141" s="65">
        <f t="shared" si="14"/>
        <v>0</v>
      </c>
    </row>
    <row r="142" spans="1:32" x14ac:dyDescent="0.25">
      <c r="A142" s="18">
        <v>140</v>
      </c>
      <c r="B142" s="21" t="s">
        <v>67</v>
      </c>
      <c r="C142" s="18">
        <v>1995</v>
      </c>
      <c r="D142" s="18" t="s">
        <v>26</v>
      </c>
      <c r="E142" s="21" t="s">
        <v>20</v>
      </c>
      <c r="F142" s="2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73">
        <v>0</v>
      </c>
      <c r="AD142" s="67">
        <f t="shared" si="12"/>
        <v>0</v>
      </c>
      <c r="AE142" s="68">
        <f t="shared" si="13"/>
        <v>0</v>
      </c>
      <c r="AF142" s="65">
        <f t="shared" si="14"/>
        <v>0</v>
      </c>
    </row>
    <row r="143" spans="1:32" x14ac:dyDescent="0.25">
      <c r="A143" s="18">
        <v>141</v>
      </c>
      <c r="B143" s="21" t="s">
        <v>68</v>
      </c>
      <c r="C143" s="18">
        <v>1987</v>
      </c>
      <c r="D143" s="18" t="s">
        <v>26</v>
      </c>
      <c r="E143" s="21" t="s">
        <v>20</v>
      </c>
      <c r="F143" s="2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73">
        <v>0</v>
      </c>
      <c r="AD143" s="67">
        <f t="shared" si="12"/>
        <v>0</v>
      </c>
      <c r="AE143" s="68">
        <f t="shared" si="13"/>
        <v>0</v>
      </c>
      <c r="AF143" s="65">
        <f t="shared" si="14"/>
        <v>0</v>
      </c>
    </row>
    <row r="144" spans="1:32" x14ac:dyDescent="0.25">
      <c r="A144" s="18">
        <v>142</v>
      </c>
      <c r="B144" s="21" t="s">
        <v>69</v>
      </c>
      <c r="C144" s="18">
        <v>1983</v>
      </c>
      <c r="D144" s="18" t="s">
        <v>26</v>
      </c>
      <c r="E144" s="21" t="s">
        <v>20</v>
      </c>
      <c r="F144" s="21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73">
        <v>0</v>
      </c>
      <c r="AD144" s="67">
        <f t="shared" si="12"/>
        <v>0</v>
      </c>
      <c r="AE144" s="68">
        <f t="shared" si="13"/>
        <v>0</v>
      </c>
      <c r="AF144" s="65">
        <f t="shared" si="14"/>
        <v>0</v>
      </c>
    </row>
    <row r="145" spans="1:32" x14ac:dyDescent="0.25">
      <c r="A145" s="18">
        <v>143</v>
      </c>
      <c r="B145" s="21" t="s">
        <v>77</v>
      </c>
      <c r="C145" s="18">
        <v>1996</v>
      </c>
      <c r="D145" s="18" t="s">
        <v>23</v>
      </c>
      <c r="E145" s="21" t="s">
        <v>38</v>
      </c>
      <c r="F145" s="21" t="s">
        <v>39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73">
        <v>0</v>
      </c>
      <c r="AD145" s="67">
        <f t="shared" si="12"/>
        <v>0</v>
      </c>
      <c r="AE145" s="68">
        <f t="shared" si="13"/>
        <v>0</v>
      </c>
      <c r="AF145" s="65">
        <f t="shared" si="14"/>
        <v>0</v>
      </c>
    </row>
    <row r="146" spans="1:32" x14ac:dyDescent="0.25">
      <c r="A146" s="18">
        <v>144</v>
      </c>
      <c r="B146" s="21" t="s">
        <v>85</v>
      </c>
      <c r="C146" s="18">
        <v>1991</v>
      </c>
      <c r="D146" s="18" t="s">
        <v>26</v>
      </c>
      <c r="E146" s="21" t="s">
        <v>20</v>
      </c>
      <c r="F146" s="21" t="s">
        <v>36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73">
        <v>0</v>
      </c>
      <c r="AD146" s="67">
        <f t="shared" si="12"/>
        <v>0</v>
      </c>
      <c r="AE146" s="68">
        <f t="shared" si="13"/>
        <v>0</v>
      </c>
      <c r="AF146" s="65">
        <f t="shared" si="14"/>
        <v>0</v>
      </c>
    </row>
    <row r="147" spans="1:32" x14ac:dyDescent="0.25">
      <c r="A147" s="18">
        <v>145</v>
      </c>
      <c r="B147" s="21" t="s">
        <v>86</v>
      </c>
      <c r="C147" s="18">
        <v>1967</v>
      </c>
      <c r="D147" s="18" t="s">
        <v>23</v>
      </c>
      <c r="E147" s="21" t="s">
        <v>20</v>
      </c>
      <c r="F147" s="21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73">
        <v>0</v>
      </c>
      <c r="AD147" s="67">
        <f t="shared" si="12"/>
        <v>0</v>
      </c>
      <c r="AE147" s="68">
        <f t="shared" si="13"/>
        <v>0</v>
      </c>
      <c r="AF147" s="65">
        <f t="shared" si="14"/>
        <v>0</v>
      </c>
    </row>
    <row r="148" spans="1:32" x14ac:dyDescent="0.25">
      <c r="A148" s="18">
        <v>146</v>
      </c>
      <c r="B148" s="21" t="s">
        <v>89</v>
      </c>
      <c r="C148" s="18">
        <v>1996</v>
      </c>
      <c r="D148" s="18" t="s">
        <v>29</v>
      </c>
      <c r="E148" s="21" t="s">
        <v>20</v>
      </c>
      <c r="F148" s="21" t="s">
        <v>36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73">
        <v>0</v>
      </c>
      <c r="AD148" s="67">
        <f t="shared" si="12"/>
        <v>0</v>
      </c>
      <c r="AE148" s="68">
        <f t="shared" si="13"/>
        <v>0</v>
      </c>
      <c r="AF148" s="65">
        <f t="shared" si="14"/>
        <v>0</v>
      </c>
    </row>
    <row r="149" spans="1:32" x14ac:dyDescent="0.25">
      <c r="A149" s="18">
        <v>147</v>
      </c>
      <c r="B149" s="21" t="s">
        <v>101</v>
      </c>
      <c r="C149" s="18">
        <v>1969</v>
      </c>
      <c r="D149" s="18" t="s">
        <v>48</v>
      </c>
      <c r="E149" s="21" t="s">
        <v>20</v>
      </c>
      <c r="F149" s="21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73">
        <v>0</v>
      </c>
      <c r="AD149" s="67">
        <f t="shared" si="12"/>
        <v>0</v>
      </c>
      <c r="AE149" s="68">
        <f t="shared" si="13"/>
        <v>0</v>
      </c>
      <c r="AF149" s="65">
        <f t="shared" si="14"/>
        <v>0</v>
      </c>
    </row>
    <row r="150" spans="1:32" x14ac:dyDescent="0.25">
      <c r="A150" s="18">
        <v>148</v>
      </c>
      <c r="B150" s="21" t="s">
        <v>172</v>
      </c>
      <c r="C150" s="18">
        <v>2006</v>
      </c>
      <c r="D150" s="18" t="s">
        <v>31</v>
      </c>
      <c r="E150" s="21" t="s">
        <v>20</v>
      </c>
      <c r="F150" s="21" t="s">
        <v>21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73">
        <v>0</v>
      </c>
      <c r="AD150" s="67">
        <f t="shared" si="12"/>
        <v>0</v>
      </c>
      <c r="AE150" s="68">
        <f t="shared" si="13"/>
        <v>0</v>
      </c>
      <c r="AF150" s="65">
        <f t="shared" si="14"/>
        <v>0</v>
      </c>
    </row>
    <row r="151" spans="1:32" x14ac:dyDescent="0.25">
      <c r="A151" s="18">
        <v>149</v>
      </c>
      <c r="B151" s="17" t="s">
        <v>301</v>
      </c>
      <c r="C151" s="18">
        <v>1965</v>
      </c>
      <c r="D151" s="18" t="s">
        <v>23</v>
      </c>
      <c r="E151" s="17" t="s">
        <v>20</v>
      </c>
      <c r="F151" s="17"/>
      <c r="G151" s="17"/>
      <c r="H151" s="1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73">
        <v>0</v>
      </c>
      <c r="AD151" s="67">
        <f t="shared" si="12"/>
        <v>0</v>
      </c>
      <c r="AE151" s="68">
        <f t="shared" si="13"/>
        <v>0</v>
      </c>
      <c r="AF151" s="65">
        <f t="shared" si="14"/>
        <v>0</v>
      </c>
    </row>
    <row r="152" spans="1:32" x14ac:dyDescent="0.25">
      <c r="A152" s="18">
        <v>150</v>
      </c>
      <c r="B152" s="17" t="s">
        <v>302</v>
      </c>
      <c r="C152" s="18">
        <v>1979</v>
      </c>
      <c r="D152" s="18">
        <v>1</v>
      </c>
      <c r="E152" s="17" t="s">
        <v>20</v>
      </c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73">
        <v>0</v>
      </c>
      <c r="AD152" s="67">
        <f t="shared" si="12"/>
        <v>0</v>
      </c>
      <c r="AE152" s="68">
        <f t="shared" si="13"/>
        <v>0</v>
      </c>
      <c r="AF152" s="65">
        <f t="shared" si="14"/>
        <v>0</v>
      </c>
    </row>
    <row r="153" spans="1:32" x14ac:dyDescent="0.25">
      <c r="A153" s="18">
        <v>151</v>
      </c>
      <c r="B153" s="17" t="s">
        <v>303</v>
      </c>
      <c r="C153" s="18">
        <v>1989</v>
      </c>
      <c r="D153" s="18" t="s">
        <v>23</v>
      </c>
      <c r="E153" s="17" t="s">
        <v>20</v>
      </c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73">
        <v>0</v>
      </c>
      <c r="AD153" s="67">
        <f t="shared" si="12"/>
        <v>0</v>
      </c>
      <c r="AE153" s="68">
        <f t="shared" si="13"/>
        <v>0</v>
      </c>
      <c r="AF153" s="65">
        <f t="shared" si="14"/>
        <v>0</v>
      </c>
    </row>
    <row r="154" spans="1:32" x14ac:dyDescent="0.25">
      <c r="A154" s="18">
        <v>152</v>
      </c>
      <c r="B154" s="17" t="s">
        <v>304</v>
      </c>
      <c r="C154" s="18">
        <v>1990</v>
      </c>
      <c r="D154" s="18" t="s">
        <v>23</v>
      </c>
      <c r="E154" s="17" t="s">
        <v>20</v>
      </c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73">
        <v>0</v>
      </c>
      <c r="AD154" s="67">
        <f t="shared" si="12"/>
        <v>0</v>
      </c>
      <c r="AE154" s="68">
        <f t="shared" si="13"/>
        <v>0</v>
      </c>
      <c r="AF154" s="65">
        <f t="shared" si="14"/>
        <v>0</v>
      </c>
    </row>
    <row r="155" spans="1:32" x14ac:dyDescent="0.25">
      <c r="A155" s="18">
        <v>153</v>
      </c>
      <c r="B155" s="17" t="s">
        <v>305</v>
      </c>
      <c r="C155" s="17"/>
      <c r="D155" s="17"/>
      <c r="E155" s="17" t="s">
        <v>20</v>
      </c>
      <c r="F155" s="17" t="s">
        <v>36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73">
        <v>0</v>
      </c>
      <c r="AD155" s="67">
        <f t="shared" si="12"/>
        <v>0</v>
      </c>
      <c r="AE155" s="68">
        <f t="shared" si="13"/>
        <v>0</v>
      </c>
      <c r="AF155" s="65">
        <f t="shared" si="14"/>
        <v>0</v>
      </c>
    </row>
    <row r="156" spans="1:32" x14ac:dyDescent="0.25">
      <c r="A156" s="18">
        <v>154</v>
      </c>
      <c r="B156" s="17" t="s">
        <v>306</v>
      </c>
      <c r="C156" s="18">
        <v>1951</v>
      </c>
      <c r="D156" s="18">
        <v>1</v>
      </c>
      <c r="E156" s="17" t="s">
        <v>20</v>
      </c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73">
        <v>0</v>
      </c>
      <c r="AD156" s="67">
        <f t="shared" si="12"/>
        <v>0</v>
      </c>
      <c r="AE156" s="68">
        <f t="shared" si="13"/>
        <v>0</v>
      </c>
      <c r="AF156" s="65">
        <f t="shared" si="14"/>
        <v>0</v>
      </c>
    </row>
    <row r="157" spans="1:32" x14ac:dyDescent="0.25">
      <c r="A157" s="18">
        <v>155</v>
      </c>
      <c r="B157" s="17" t="s">
        <v>339</v>
      </c>
      <c r="C157" s="18">
        <v>1995</v>
      </c>
      <c r="D157" s="18" t="s">
        <v>23</v>
      </c>
      <c r="E157" s="17" t="s">
        <v>38</v>
      </c>
      <c r="F157" s="17" t="s">
        <v>39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73">
        <v>0</v>
      </c>
      <c r="AD157" s="67">
        <f t="shared" si="12"/>
        <v>0</v>
      </c>
      <c r="AE157" s="68">
        <f t="shared" si="13"/>
        <v>0</v>
      </c>
      <c r="AF157" s="65">
        <f t="shared" si="14"/>
        <v>0</v>
      </c>
    </row>
    <row r="158" spans="1:32" x14ac:dyDescent="0.25">
      <c r="A158" s="18">
        <v>156</v>
      </c>
      <c r="B158" s="17" t="s">
        <v>340</v>
      </c>
      <c r="C158" s="18">
        <v>1962</v>
      </c>
      <c r="D158" s="18" t="s">
        <v>41</v>
      </c>
      <c r="E158" s="17" t="s">
        <v>20</v>
      </c>
      <c r="F158" s="17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73">
        <v>0</v>
      </c>
      <c r="AD158" s="67">
        <f t="shared" si="12"/>
        <v>0</v>
      </c>
      <c r="AE158" s="68">
        <f t="shared" si="13"/>
        <v>0</v>
      </c>
      <c r="AF158" s="65">
        <f t="shared" si="14"/>
        <v>0</v>
      </c>
    </row>
    <row r="159" spans="1:32" x14ac:dyDescent="0.25">
      <c r="A159" s="18">
        <v>157</v>
      </c>
      <c r="B159" s="17" t="s">
        <v>341</v>
      </c>
      <c r="C159" s="18">
        <v>1970</v>
      </c>
      <c r="D159" s="18" t="s">
        <v>29</v>
      </c>
      <c r="E159" s="17" t="s">
        <v>20</v>
      </c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73">
        <v>0</v>
      </c>
      <c r="AD159" s="67">
        <f t="shared" si="12"/>
        <v>0</v>
      </c>
      <c r="AE159" s="68">
        <f t="shared" si="13"/>
        <v>0</v>
      </c>
      <c r="AF159" s="65">
        <f t="shared" si="14"/>
        <v>0</v>
      </c>
    </row>
    <row r="160" spans="1:32" x14ac:dyDescent="0.25">
      <c r="A160" s="18">
        <v>158</v>
      </c>
      <c r="B160" s="17" t="s">
        <v>388</v>
      </c>
      <c r="C160" s="18">
        <v>1979</v>
      </c>
      <c r="D160" s="18" t="s">
        <v>29</v>
      </c>
      <c r="E160" s="17" t="s">
        <v>20</v>
      </c>
      <c r="F160" s="17" t="s">
        <v>389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73">
        <v>0</v>
      </c>
      <c r="AD160" s="67">
        <f t="shared" si="12"/>
        <v>0</v>
      </c>
      <c r="AE160" s="68">
        <f t="shared" si="13"/>
        <v>0</v>
      </c>
      <c r="AF160" s="65">
        <f t="shared" si="14"/>
        <v>0</v>
      </c>
    </row>
  </sheetData>
  <autoFilter ref="A2:AF160" xr:uid="{C1669995-E5A0-4F7F-8F03-4BFDEDF53779}">
    <sortState ref="A3:AF160">
      <sortCondition descending="1" ref="AE1"/>
    </sortState>
  </autoFilter>
  <sortState ref="A3:AF160">
    <sortCondition descending="1" ref="AE1"/>
  </sortState>
  <pageMargins left="0.7" right="0.7" top="0.75" bottom="0.75" header="0.3" footer="0.3"/>
  <pageSetup paperSize="9" orientation="portrait" verticalDpi="0" r:id="rId1"/>
  <ignoredErrors>
    <ignoredError sqref="D3:D160 C3:C55" numberStoredAsText="1"/>
    <ignoredError sqref="AD2:AF2 AD3:AF16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74F3-85DD-44D5-B49B-6ABE167FEFA9}">
  <dimension ref="A1:AF160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5703125" customWidth="1"/>
  </cols>
  <sheetData>
    <row r="1" spans="1:32" x14ac:dyDescent="0.25">
      <c r="G1" s="62">
        <v>1</v>
      </c>
      <c r="H1" s="62">
        <v>2</v>
      </c>
      <c r="I1" s="62">
        <v>3</v>
      </c>
      <c r="J1" s="62">
        <v>4</v>
      </c>
      <c r="K1" s="62">
        <v>5</v>
      </c>
      <c r="L1" s="62">
        <v>6</v>
      </c>
      <c r="M1" s="62">
        <v>7</v>
      </c>
      <c r="N1" s="62">
        <v>8</v>
      </c>
      <c r="O1" s="62">
        <v>9</v>
      </c>
      <c r="P1" s="62">
        <v>10</v>
      </c>
      <c r="Q1" s="62">
        <v>11</v>
      </c>
      <c r="R1" s="62">
        <v>12</v>
      </c>
      <c r="S1" s="62">
        <v>13</v>
      </c>
      <c r="T1" s="62">
        <v>14</v>
      </c>
      <c r="U1" s="62">
        <v>15</v>
      </c>
      <c r="V1" s="62">
        <v>16</v>
      </c>
      <c r="W1" s="62">
        <v>17</v>
      </c>
      <c r="X1" s="62">
        <v>18</v>
      </c>
      <c r="Y1" s="62">
        <v>19</v>
      </c>
      <c r="Z1" s="62">
        <v>20</v>
      </c>
      <c r="AA1" s="62">
        <v>21</v>
      </c>
      <c r="AB1" s="62">
        <v>22</v>
      </c>
    </row>
    <row r="2" spans="1:32" ht="169.5" x14ac:dyDescent="0.25">
      <c r="A2" s="3" t="s">
        <v>11</v>
      </c>
      <c r="B2" s="3" t="s">
        <v>14</v>
      </c>
      <c r="C2" s="70" t="s">
        <v>12</v>
      </c>
      <c r="D2" s="3" t="s">
        <v>15</v>
      </c>
      <c r="E2" s="3" t="s">
        <v>16</v>
      </c>
      <c r="F2" s="3" t="s">
        <v>13</v>
      </c>
      <c r="G2" s="71" t="s">
        <v>3</v>
      </c>
      <c r="H2" s="71" t="s">
        <v>4</v>
      </c>
      <c r="I2" s="71" t="s">
        <v>199</v>
      </c>
      <c r="J2" s="71" t="s">
        <v>200</v>
      </c>
      <c r="K2" s="71" t="s">
        <v>196</v>
      </c>
      <c r="L2" s="71" t="s">
        <v>197</v>
      </c>
      <c r="M2" s="71" t="s">
        <v>5</v>
      </c>
      <c r="N2" s="71" t="s">
        <v>6</v>
      </c>
      <c r="O2" s="71" t="s">
        <v>7</v>
      </c>
      <c r="P2" s="71" t="s">
        <v>190</v>
      </c>
      <c r="Q2" s="71" t="s">
        <v>191</v>
      </c>
      <c r="R2" s="71" t="s">
        <v>201</v>
      </c>
      <c r="S2" s="71" t="s">
        <v>202</v>
      </c>
      <c r="T2" s="71" t="s">
        <v>125</v>
      </c>
      <c r="U2" s="71" t="s">
        <v>203</v>
      </c>
      <c r="V2" s="71" t="s">
        <v>204</v>
      </c>
      <c r="W2" s="71" t="s">
        <v>205</v>
      </c>
      <c r="X2" s="71" t="s">
        <v>206</v>
      </c>
      <c r="Y2" s="71" t="s">
        <v>207</v>
      </c>
      <c r="Z2" s="71" t="s">
        <v>192</v>
      </c>
      <c r="AA2" s="71" t="s">
        <v>198</v>
      </c>
      <c r="AB2" s="71" t="s">
        <v>195</v>
      </c>
      <c r="AC2" s="72" t="s">
        <v>378</v>
      </c>
      <c r="AD2" s="72" t="s">
        <v>379</v>
      </c>
      <c r="AE2" s="72" t="s">
        <v>17</v>
      </c>
      <c r="AF2" s="69" t="s">
        <v>310</v>
      </c>
    </row>
    <row r="3" spans="1:32" x14ac:dyDescent="0.25">
      <c r="A3" s="18">
        <v>1</v>
      </c>
      <c r="B3" s="17" t="s">
        <v>86</v>
      </c>
      <c r="C3" s="18">
        <v>1967</v>
      </c>
      <c r="D3" s="18" t="s">
        <v>23</v>
      </c>
      <c r="E3" s="17" t="s">
        <v>20</v>
      </c>
      <c r="F3" s="17"/>
      <c r="G3" s="3">
        <v>150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6">
        <v>550</v>
      </c>
      <c r="AD3" s="67">
        <f t="shared" ref="AD3:AD34" si="0">IF(COUNT(G3:AB3)&gt;2,LARGE(G3:AB3,1)+LARGE(G3:AB3,2),SUM(G3:AB3))</f>
        <v>150</v>
      </c>
      <c r="AE3" s="68">
        <f t="shared" ref="AE3:AE34" si="1">IF(AD3&gt;AC3,AD3,AC3)</f>
        <v>550</v>
      </c>
      <c r="AF3" s="65">
        <f t="shared" ref="AF3:AF34" si="2">COUNT(G3:AB3)</f>
        <v>1</v>
      </c>
    </row>
    <row r="4" spans="1:32" x14ac:dyDescent="0.25">
      <c r="A4" s="18">
        <v>2</v>
      </c>
      <c r="B4" s="17" t="s">
        <v>109</v>
      </c>
      <c r="C4" s="18">
        <v>1991</v>
      </c>
      <c r="D4" s="18" t="s">
        <v>23</v>
      </c>
      <c r="E4" s="17" t="s">
        <v>20</v>
      </c>
      <c r="F4" s="17" t="s">
        <v>389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6">
        <v>500</v>
      </c>
      <c r="AD4" s="67">
        <f t="shared" si="0"/>
        <v>180</v>
      </c>
      <c r="AE4" s="68">
        <f t="shared" si="1"/>
        <v>500</v>
      </c>
      <c r="AF4" s="65">
        <f t="shared" si="2"/>
        <v>1</v>
      </c>
    </row>
    <row r="5" spans="1:32" x14ac:dyDescent="0.25">
      <c r="A5" s="18">
        <v>3</v>
      </c>
      <c r="B5" s="17" t="s">
        <v>61</v>
      </c>
      <c r="C5" s="18">
        <v>2003</v>
      </c>
      <c r="D5" s="18" t="s">
        <v>23</v>
      </c>
      <c r="E5" s="17" t="s">
        <v>38</v>
      </c>
      <c r="F5" s="17" t="s">
        <v>39</v>
      </c>
      <c r="G5" s="3">
        <v>300</v>
      </c>
      <c r="H5" s="3"/>
      <c r="I5" s="3"/>
      <c r="J5" s="3"/>
      <c r="K5" s="3"/>
      <c r="L5" s="3"/>
      <c r="M5" s="3"/>
      <c r="N5" s="3">
        <v>140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66">
        <v>500</v>
      </c>
      <c r="AD5" s="67">
        <f t="shared" si="0"/>
        <v>440</v>
      </c>
      <c r="AE5" s="68">
        <f t="shared" si="1"/>
        <v>500</v>
      </c>
      <c r="AF5" s="65">
        <f t="shared" si="2"/>
        <v>2</v>
      </c>
    </row>
    <row r="6" spans="1:32" x14ac:dyDescent="0.25">
      <c r="A6" s="18">
        <v>4</v>
      </c>
      <c r="B6" s="17" t="s">
        <v>87</v>
      </c>
      <c r="C6" s="18">
        <v>2003</v>
      </c>
      <c r="D6" s="18" t="s">
        <v>23</v>
      </c>
      <c r="E6" s="17" t="s">
        <v>38</v>
      </c>
      <c r="F6" s="17" t="s">
        <v>39</v>
      </c>
      <c r="G6" s="3">
        <v>300</v>
      </c>
      <c r="H6" s="3"/>
      <c r="I6" s="3"/>
      <c r="J6" s="3"/>
      <c r="K6" s="3"/>
      <c r="L6" s="3"/>
      <c r="M6" s="3"/>
      <c r="N6" s="3">
        <v>140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6">
        <v>500</v>
      </c>
      <c r="AD6" s="67">
        <f t="shared" si="0"/>
        <v>440</v>
      </c>
      <c r="AE6" s="68">
        <f t="shared" si="1"/>
        <v>500</v>
      </c>
      <c r="AF6" s="65">
        <f t="shared" si="2"/>
        <v>2</v>
      </c>
    </row>
    <row r="7" spans="1:32" x14ac:dyDescent="0.25">
      <c r="A7" s="18">
        <v>5</v>
      </c>
      <c r="B7" s="17" t="s">
        <v>77</v>
      </c>
      <c r="C7" s="18">
        <v>1996</v>
      </c>
      <c r="D7" s="18" t="s">
        <v>23</v>
      </c>
      <c r="E7" s="17" t="s">
        <v>38</v>
      </c>
      <c r="F7" s="17" t="s">
        <v>39</v>
      </c>
      <c r="G7" s="3">
        <v>240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66">
        <v>490</v>
      </c>
      <c r="AD7" s="67">
        <f t="shared" si="0"/>
        <v>240</v>
      </c>
      <c r="AE7" s="68">
        <f t="shared" si="1"/>
        <v>490</v>
      </c>
      <c r="AF7" s="65">
        <f t="shared" si="2"/>
        <v>1</v>
      </c>
    </row>
    <row r="8" spans="1:32" x14ac:dyDescent="0.25">
      <c r="A8" s="18">
        <v>6</v>
      </c>
      <c r="B8" s="17" t="s">
        <v>90</v>
      </c>
      <c r="C8" s="18">
        <v>1993</v>
      </c>
      <c r="D8" s="18" t="s">
        <v>23</v>
      </c>
      <c r="E8" s="17" t="s">
        <v>38</v>
      </c>
      <c r="F8" s="17" t="s">
        <v>39</v>
      </c>
      <c r="G8" s="3">
        <v>240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66">
        <v>490</v>
      </c>
      <c r="AD8" s="67">
        <f t="shared" si="0"/>
        <v>240</v>
      </c>
      <c r="AE8" s="68">
        <f t="shared" si="1"/>
        <v>490</v>
      </c>
      <c r="AF8" s="65">
        <f t="shared" si="2"/>
        <v>1</v>
      </c>
    </row>
    <row r="9" spans="1:32" x14ac:dyDescent="0.25">
      <c r="A9" s="18">
        <v>7</v>
      </c>
      <c r="B9" s="17" t="s">
        <v>301</v>
      </c>
      <c r="C9" s="18">
        <v>1965</v>
      </c>
      <c r="D9" s="18" t="s">
        <v>23</v>
      </c>
      <c r="E9" s="17" t="s">
        <v>20</v>
      </c>
      <c r="F9" s="17"/>
      <c r="G9" s="18">
        <v>150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73">
        <v>400</v>
      </c>
      <c r="AD9" s="67">
        <f t="shared" si="0"/>
        <v>150</v>
      </c>
      <c r="AE9" s="68">
        <f t="shared" si="1"/>
        <v>400</v>
      </c>
      <c r="AF9" s="65">
        <f t="shared" si="2"/>
        <v>1</v>
      </c>
    </row>
    <row r="10" spans="1:32" x14ac:dyDescent="0.25">
      <c r="A10" s="18">
        <v>8</v>
      </c>
      <c r="B10" s="17" t="s">
        <v>302</v>
      </c>
      <c r="C10" s="18">
        <v>1979</v>
      </c>
      <c r="D10" s="18">
        <v>1</v>
      </c>
      <c r="E10" s="17" t="s">
        <v>20</v>
      </c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73">
        <v>380</v>
      </c>
      <c r="AD10" s="67">
        <f t="shared" si="0"/>
        <v>0</v>
      </c>
      <c r="AE10" s="68">
        <f t="shared" si="1"/>
        <v>380</v>
      </c>
      <c r="AF10" s="65">
        <f t="shared" si="2"/>
        <v>0</v>
      </c>
    </row>
    <row r="11" spans="1:32" x14ac:dyDescent="0.25">
      <c r="A11" s="18">
        <v>9</v>
      </c>
      <c r="B11" s="17" t="s">
        <v>107</v>
      </c>
      <c r="C11" s="18">
        <v>1982</v>
      </c>
      <c r="D11" s="18" t="s">
        <v>23</v>
      </c>
      <c r="E11" s="17" t="s">
        <v>20</v>
      </c>
      <c r="F11" s="17" t="s">
        <v>24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66">
        <v>365</v>
      </c>
      <c r="AD11" s="67">
        <f t="shared" si="0"/>
        <v>0</v>
      </c>
      <c r="AE11" s="68">
        <f t="shared" si="1"/>
        <v>365</v>
      </c>
      <c r="AF11" s="65">
        <f t="shared" si="2"/>
        <v>0</v>
      </c>
    </row>
    <row r="12" spans="1:32" x14ac:dyDescent="0.25">
      <c r="A12" s="18">
        <v>10</v>
      </c>
      <c r="B12" s="17" t="s">
        <v>339</v>
      </c>
      <c r="C12" s="18">
        <v>1995</v>
      </c>
      <c r="D12" s="18" t="s">
        <v>23</v>
      </c>
      <c r="E12" s="17" t="s">
        <v>38</v>
      </c>
      <c r="F12" s="17" t="s">
        <v>39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73">
        <v>330</v>
      </c>
      <c r="AD12" s="67">
        <f t="shared" si="0"/>
        <v>0</v>
      </c>
      <c r="AE12" s="68">
        <f t="shared" si="1"/>
        <v>330</v>
      </c>
      <c r="AF12" s="65">
        <f t="shared" si="2"/>
        <v>0</v>
      </c>
    </row>
    <row r="13" spans="1:32" x14ac:dyDescent="0.25">
      <c r="A13" s="18">
        <v>11</v>
      </c>
      <c r="B13" s="17" t="s">
        <v>76</v>
      </c>
      <c r="C13" s="18">
        <v>1972</v>
      </c>
      <c r="D13" s="18" t="s">
        <v>23</v>
      </c>
      <c r="E13" s="17" t="s">
        <v>20</v>
      </c>
      <c r="F13" s="17"/>
      <c r="G13" s="3">
        <v>180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6">
        <v>309</v>
      </c>
      <c r="AD13" s="67">
        <f t="shared" si="0"/>
        <v>180</v>
      </c>
      <c r="AE13" s="68">
        <f t="shared" si="1"/>
        <v>309</v>
      </c>
      <c r="AF13" s="65">
        <f t="shared" si="2"/>
        <v>1</v>
      </c>
    </row>
    <row r="14" spans="1:32" x14ac:dyDescent="0.25">
      <c r="A14" s="18">
        <v>12</v>
      </c>
      <c r="B14" s="17" t="s">
        <v>81</v>
      </c>
      <c r="C14" s="18">
        <v>1985</v>
      </c>
      <c r="D14" s="18" t="s">
        <v>23</v>
      </c>
      <c r="E14" s="17" t="s">
        <v>20</v>
      </c>
      <c r="F14" s="17"/>
      <c r="G14" s="3">
        <v>150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66">
        <v>300</v>
      </c>
      <c r="AD14" s="67">
        <f t="shared" si="0"/>
        <v>150</v>
      </c>
      <c r="AE14" s="68">
        <f t="shared" si="1"/>
        <v>300</v>
      </c>
      <c r="AF14" s="65">
        <f t="shared" si="2"/>
        <v>1</v>
      </c>
    </row>
    <row r="15" spans="1:32" x14ac:dyDescent="0.25">
      <c r="A15" s="18">
        <v>13</v>
      </c>
      <c r="B15" s="17" t="s">
        <v>91</v>
      </c>
      <c r="C15" s="18">
        <v>1985</v>
      </c>
      <c r="D15" s="18" t="s">
        <v>29</v>
      </c>
      <c r="E15" s="17" t="s">
        <v>20</v>
      </c>
      <c r="F15" s="17"/>
      <c r="G15" s="3">
        <v>150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66">
        <v>300</v>
      </c>
      <c r="AD15" s="67">
        <f t="shared" si="0"/>
        <v>150</v>
      </c>
      <c r="AE15" s="68">
        <f t="shared" si="1"/>
        <v>300</v>
      </c>
      <c r="AF15" s="65">
        <f t="shared" si="2"/>
        <v>1</v>
      </c>
    </row>
    <row r="16" spans="1:32" x14ac:dyDescent="0.25">
      <c r="A16" s="18">
        <v>14</v>
      </c>
      <c r="B16" s="17" t="s">
        <v>72</v>
      </c>
      <c r="C16" s="18">
        <v>2002</v>
      </c>
      <c r="D16" s="18" t="s">
        <v>29</v>
      </c>
      <c r="E16" s="17" t="s">
        <v>38</v>
      </c>
      <c r="F16" s="17" t="s">
        <v>39</v>
      </c>
      <c r="G16" s="3">
        <v>165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66">
        <v>288</v>
      </c>
      <c r="AD16" s="67">
        <f t="shared" si="0"/>
        <v>165</v>
      </c>
      <c r="AE16" s="68">
        <f t="shared" si="1"/>
        <v>288</v>
      </c>
      <c r="AF16" s="65">
        <f t="shared" si="2"/>
        <v>1</v>
      </c>
    </row>
    <row r="17" spans="1:32" x14ac:dyDescent="0.25">
      <c r="A17" s="18">
        <v>15</v>
      </c>
      <c r="B17" s="17" t="s">
        <v>96</v>
      </c>
      <c r="C17" s="18">
        <v>2002</v>
      </c>
      <c r="D17" s="18" t="s">
        <v>29</v>
      </c>
      <c r="E17" s="17" t="s">
        <v>38</v>
      </c>
      <c r="F17" s="17" t="s">
        <v>39</v>
      </c>
      <c r="G17" s="3">
        <v>165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66">
        <v>288</v>
      </c>
      <c r="AD17" s="67">
        <f t="shared" si="0"/>
        <v>165</v>
      </c>
      <c r="AE17" s="68">
        <f t="shared" si="1"/>
        <v>288</v>
      </c>
      <c r="AF17" s="65">
        <f t="shared" si="2"/>
        <v>1</v>
      </c>
    </row>
    <row r="18" spans="1:32" x14ac:dyDescent="0.25">
      <c r="A18" s="18">
        <v>16</v>
      </c>
      <c r="B18" s="17" t="s">
        <v>100</v>
      </c>
      <c r="C18" s="18">
        <v>1986</v>
      </c>
      <c r="D18" s="18" t="s">
        <v>23</v>
      </c>
      <c r="E18" s="17" t="s">
        <v>20</v>
      </c>
      <c r="F18" s="17"/>
      <c r="G18" s="3">
        <v>150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66">
        <v>285</v>
      </c>
      <c r="AD18" s="67">
        <f t="shared" si="0"/>
        <v>150</v>
      </c>
      <c r="AE18" s="68">
        <f t="shared" si="1"/>
        <v>285</v>
      </c>
      <c r="AF18" s="65">
        <f t="shared" si="2"/>
        <v>1</v>
      </c>
    </row>
    <row r="19" spans="1:32" x14ac:dyDescent="0.25">
      <c r="A19" s="18">
        <v>17</v>
      </c>
      <c r="B19" s="17" t="s">
        <v>65</v>
      </c>
      <c r="C19" s="18">
        <v>1972</v>
      </c>
      <c r="D19" s="18" t="s">
        <v>48</v>
      </c>
      <c r="E19" s="17" t="s">
        <v>20</v>
      </c>
      <c r="F19" s="1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66">
        <v>260</v>
      </c>
      <c r="AD19" s="67">
        <f t="shared" si="0"/>
        <v>0</v>
      </c>
      <c r="AE19" s="68">
        <f t="shared" si="1"/>
        <v>260</v>
      </c>
      <c r="AF19" s="65">
        <f t="shared" si="2"/>
        <v>0</v>
      </c>
    </row>
    <row r="20" spans="1:32" x14ac:dyDescent="0.25">
      <c r="A20" s="18">
        <v>18</v>
      </c>
      <c r="B20" s="17" t="s">
        <v>122</v>
      </c>
      <c r="C20" s="18">
        <v>2006</v>
      </c>
      <c r="D20" s="18">
        <v>3</v>
      </c>
      <c r="E20" s="17" t="s">
        <v>20</v>
      </c>
      <c r="F20" s="17" t="s">
        <v>114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100</v>
      </c>
      <c r="U20" s="3"/>
      <c r="V20" s="3"/>
      <c r="W20" s="3"/>
      <c r="X20" s="3"/>
      <c r="Y20" s="3"/>
      <c r="Z20" s="3"/>
      <c r="AA20" s="3"/>
      <c r="AB20" s="3"/>
      <c r="AC20" s="66">
        <v>250</v>
      </c>
      <c r="AD20" s="67">
        <f t="shared" si="0"/>
        <v>100</v>
      </c>
      <c r="AE20" s="68">
        <f t="shared" si="1"/>
        <v>250</v>
      </c>
      <c r="AF20" s="65">
        <f t="shared" si="2"/>
        <v>1</v>
      </c>
    </row>
    <row r="21" spans="1:32" x14ac:dyDescent="0.25">
      <c r="A21" s="18">
        <v>19</v>
      </c>
      <c r="B21" s="17" t="s">
        <v>123</v>
      </c>
      <c r="C21" s="18">
        <v>2006</v>
      </c>
      <c r="D21" s="18">
        <v>3</v>
      </c>
      <c r="E21" s="17" t="s">
        <v>20</v>
      </c>
      <c r="F21" s="17" t="s">
        <v>114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100</v>
      </c>
      <c r="U21" s="3"/>
      <c r="V21" s="3"/>
      <c r="W21" s="3"/>
      <c r="X21" s="3"/>
      <c r="Y21" s="3"/>
      <c r="Z21" s="3"/>
      <c r="AA21" s="3"/>
      <c r="AB21" s="3"/>
      <c r="AC21" s="66">
        <v>250</v>
      </c>
      <c r="AD21" s="67">
        <f t="shared" si="0"/>
        <v>100</v>
      </c>
      <c r="AE21" s="68">
        <f t="shared" si="1"/>
        <v>250</v>
      </c>
      <c r="AF21" s="65">
        <f t="shared" si="2"/>
        <v>1</v>
      </c>
    </row>
    <row r="22" spans="1:32" x14ac:dyDescent="0.25">
      <c r="A22" s="18">
        <v>20</v>
      </c>
      <c r="B22" s="17" t="s">
        <v>92</v>
      </c>
      <c r="C22" s="18">
        <v>2005</v>
      </c>
      <c r="D22" s="18" t="s">
        <v>31</v>
      </c>
      <c r="E22" s="17" t="s">
        <v>20</v>
      </c>
      <c r="F22" s="17" t="s">
        <v>21</v>
      </c>
      <c r="G22" s="3">
        <v>150</v>
      </c>
      <c r="H22" s="3"/>
      <c r="I22" s="3"/>
      <c r="J22" s="3"/>
      <c r="K22" s="3"/>
      <c r="L22" s="3"/>
      <c r="M22" s="3"/>
      <c r="N22" s="3">
        <v>84</v>
      </c>
      <c r="O22" s="3"/>
      <c r="P22" s="3"/>
      <c r="Q22" s="3"/>
      <c r="R22" s="3"/>
      <c r="S22" s="3"/>
      <c r="T22" s="3">
        <v>80</v>
      </c>
      <c r="U22" s="3"/>
      <c r="V22" s="3"/>
      <c r="W22" s="3"/>
      <c r="X22" s="3"/>
      <c r="Y22" s="3"/>
      <c r="Z22" s="3"/>
      <c r="AA22" s="3"/>
      <c r="AB22" s="3"/>
      <c r="AC22" s="66">
        <v>168</v>
      </c>
      <c r="AD22" s="67">
        <f t="shared" si="0"/>
        <v>234</v>
      </c>
      <c r="AE22" s="68">
        <f t="shared" si="1"/>
        <v>234</v>
      </c>
      <c r="AF22" s="65">
        <f t="shared" si="2"/>
        <v>3</v>
      </c>
    </row>
    <row r="23" spans="1:32" x14ac:dyDescent="0.25">
      <c r="A23" s="18">
        <v>21</v>
      </c>
      <c r="B23" s="17" t="s">
        <v>78</v>
      </c>
      <c r="C23" s="18">
        <v>2004</v>
      </c>
      <c r="D23" s="18" t="s">
        <v>33</v>
      </c>
      <c r="E23" s="17" t="s">
        <v>20</v>
      </c>
      <c r="F23" s="17" t="s">
        <v>21</v>
      </c>
      <c r="G23" s="3">
        <v>150</v>
      </c>
      <c r="H23" s="3"/>
      <c r="I23" s="3"/>
      <c r="J23" s="3"/>
      <c r="K23" s="3"/>
      <c r="L23" s="3"/>
      <c r="M23" s="3"/>
      <c r="N23" s="3">
        <v>84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6">
        <v>130</v>
      </c>
      <c r="AD23" s="67">
        <f t="shared" si="0"/>
        <v>234</v>
      </c>
      <c r="AE23" s="68">
        <f t="shared" si="1"/>
        <v>234</v>
      </c>
      <c r="AF23" s="65">
        <f t="shared" si="2"/>
        <v>2</v>
      </c>
    </row>
    <row r="24" spans="1:32" x14ac:dyDescent="0.25">
      <c r="A24" s="18">
        <v>22</v>
      </c>
      <c r="B24" s="17" t="s">
        <v>62</v>
      </c>
      <c r="C24" s="18">
        <v>2003</v>
      </c>
      <c r="D24" s="18" t="s">
        <v>33</v>
      </c>
      <c r="E24" s="17" t="s">
        <v>20</v>
      </c>
      <c r="F24" s="17" t="s">
        <v>63</v>
      </c>
      <c r="G24" s="3"/>
      <c r="H24" s="3"/>
      <c r="I24" s="3"/>
      <c r="J24" s="3"/>
      <c r="K24" s="3"/>
      <c r="L24" s="3"/>
      <c r="M24" s="3"/>
      <c r="N24" s="3">
        <v>77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6">
        <v>229</v>
      </c>
      <c r="AD24" s="67">
        <f t="shared" si="0"/>
        <v>77</v>
      </c>
      <c r="AE24" s="68">
        <f t="shared" si="1"/>
        <v>229</v>
      </c>
      <c r="AF24" s="65">
        <f t="shared" si="2"/>
        <v>1</v>
      </c>
    </row>
    <row r="25" spans="1:32" x14ac:dyDescent="0.25">
      <c r="A25" s="18">
        <v>23</v>
      </c>
      <c r="B25" s="17" t="s">
        <v>69</v>
      </c>
      <c r="C25" s="18">
        <v>1983</v>
      </c>
      <c r="D25" s="18" t="s">
        <v>26</v>
      </c>
      <c r="E25" s="17" t="s">
        <v>20</v>
      </c>
      <c r="F25" s="17"/>
      <c r="G25" s="3">
        <v>81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6">
        <v>225</v>
      </c>
      <c r="AD25" s="67">
        <f t="shared" si="0"/>
        <v>81</v>
      </c>
      <c r="AE25" s="68">
        <f t="shared" si="1"/>
        <v>225</v>
      </c>
      <c r="AF25" s="65">
        <f t="shared" si="2"/>
        <v>1</v>
      </c>
    </row>
    <row r="26" spans="1:32" x14ac:dyDescent="0.25">
      <c r="A26" s="18">
        <v>24</v>
      </c>
      <c r="B26" s="17" t="s">
        <v>104</v>
      </c>
      <c r="C26" s="18">
        <v>1983</v>
      </c>
      <c r="D26" s="18" t="s">
        <v>29</v>
      </c>
      <c r="E26" s="17" t="s">
        <v>20</v>
      </c>
      <c r="F26" s="17" t="s">
        <v>387</v>
      </c>
      <c r="G26" s="3">
        <v>81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66">
        <v>225</v>
      </c>
      <c r="AD26" s="67">
        <f t="shared" si="0"/>
        <v>81</v>
      </c>
      <c r="AE26" s="68">
        <f t="shared" si="1"/>
        <v>225</v>
      </c>
      <c r="AF26" s="65">
        <f t="shared" si="2"/>
        <v>1</v>
      </c>
    </row>
    <row r="27" spans="1:32" x14ac:dyDescent="0.25">
      <c r="A27" s="18">
        <v>25</v>
      </c>
      <c r="B27" s="17" t="s">
        <v>64</v>
      </c>
      <c r="C27" s="18">
        <v>1972</v>
      </c>
      <c r="D27" s="18" t="s">
        <v>26</v>
      </c>
      <c r="E27" s="17" t="s">
        <v>20</v>
      </c>
      <c r="F27" s="17"/>
      <c r="G27" s="3">
        <v>75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66">
        <v>222</v>
      </c>
      <c r="AD27" s="67">
        <f t="shared" si="0"/>
        <v>75</v>
      </c>
      <c r="AE27" s="68">
        <f t="shared" si="1"/>
        <v>222</v>
      </c>
      <c r="AF27" s="65">
        <f t="shared" si="2"/>
        <v>1</v>
      </c>
    </row>
    <row r="28" spans="1:32" x14ac:dyDescent="0.25">
      <c r="A28" s="18">
        <v>26</v>
      </c>
      <c r="B28" s="17" t="s">
        <v>93</v>
      </c>
      <c r="C28" s="18">
        <v>2004</v>
      </c>
      <c r="D28" s="18">
        <v>3</v>
      </c>
      <c r="E28" s="17" t="s">
        <v>20</v>
      </c>
      <c r="F28" s="17" t="s">
        <v>21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66">
        <v>221</v>
      </c>
      <c r="AD28" s="67">
        <f t="shared" si="0"/>
        <v>0</v>
      </c>
      <c r="AE28" s="68">
        <f t="shared" si="1"/>
        <v>221</v>
      </c>
      <c r="AF28" s="65">
        <f t="shared" si="2"/>
        <v>0</v>
      </c>
    </row>
    <row r="29" spans="1:32" x14ac:dyDescent="0.25">
      <c r="A29" s="18">
        <v>27</v>
      </c>
      <c r="B29" s="17" t="s">
        <v>303</v>
      </c>
      <c r="C29" s="18">
        <v>1989</v>
      </c>
      <c r="D29" s="18" t="s">
        <v>23</v>
      </c>
      <c r="E29" s="17" t="s">
        <v>20</v>
      </c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73">
        <v>194</v>
      </c>
      <c r="AD29" s="67">
        <f t="shared" si="0"/>
        <v>0</v>
      </c>
      <c r="AE29" s="68">
        <f t="shared" si="1"/>
        <v>194</v>
      </c>
      <c r="AF29" s="65">
        <f t="shared" si="2"/>
        <v>0</v>
      </c>
    </row>
    <row r="30" spans="1:32" x14ac:dyDescent="0.25">
      <c r="A30" s="18">
        <v>28</v>
      </c>
      <c r="B30" s="17" t="s">
        <v>304</v>
      </c>
      <c r="C30" s="18">
        <v>1990</v>
      </c>
      <c r="D30" s="18" t="s">
        <v>23</v>
      </c>
      <c r="E30" s="17" t="s">
        <v>20</v>
      </c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73">
        <v>194</v>
      </c>
      <c r="AD30" s="67">
        <f t="shared" si="0"/>
        <v>0</v>
      </c>
      <c r="AE30" s="68">
        <f t="shared" si="1"/>
        <v>194</v>
      </c>
      <c r="AF30" s="65">
        <f t="shared" si="2"/>
        <v>0</v>
      </c>
    </row>
    <row r="31" spans="1:32" x14ac:dyDescent="0.25">
      <c r="A31" s="18">
        <v>29</v>
      </c>
      <c r="B31" s="17" t="s">
        <v>79</v>
      </c>
      <c r="C31" s="18">
        <v>2003</v>
      </c>
      <c r="D31" s="18" t="s">
        <v>48</v>
      </c>
      <c r="E31" s="17" t="s">
        <v>20</v>
      </c>
      <c r="F31" s="17" t="s">
        <v>80</v>
      </c>
      <c r="G31" s="3"/>
      <c r="H31" s="3"/>
      <c r="I31" s="3"/>
      <c r="J31" s="3"/>
      <c r="K31" s="3"/>
      <c r="L31" s="3"/>
      <c r="M31" s="3"/>
      <c r="N31" s="3">
        <v>70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66">
        <v>181</v>
      </c>
      <c r="AD31" s="67">
        <f t="shared" si="0"/>
        <v>70</v>
      </c>
      <c r="AE31" s="68">
        <f t="shared" si="1"/>
        <v>181</v>
      </c>
      <c r="AF31" s="65">
        <f t="shared" si="2"/>
        <v>1</v>
      </c>
    </row>
    <row r="32" spans="1:32" x14ac:dyDescent="0.25">
      <c r="A32" s="18">
        <v>30</v>
      </c>
      <c r="B32" s="17" t="s">
        <v>222</v>
      </c>
      <c r="C32" s="18">
        <v>2011</v>
      </c>
      <c r="D32" s="18" t="s">
        <v>19</v>
      </c>
      <c r="E32" s="17" t="s">
        <v>38</v>
      </c>
      <c r="F32" s="17" t="s">
        <v>39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73">
        <v>180</v>
      </c>
      <c r="AD32" s="67">
        <f t="shared" si="0"/>
        <v>0</v>
      </c>
      <c r="AE32" s="68">
        <f t="shared" si="1"/>
        <v>180</v>
      </c>
      <c r="AF32" s="65">
        <f t="shared" si="2"/>
        <v>0</v>
      </c>
    </row>
    <row r="33" spans="1:32" x14ac:dyDescent="0.25">
      <c r="A33" s="18">
        <v>31</v>
      </c>
      <c r="B33" s="17" t="s">
        <v>66</v>
      </c>
      <c r="C33" s="18">
        <v>1985</v>
      </c>
      <c r="D33" s="18" t="s">
        <v>29</v>
      </c>
      <c r="E33" s="17" t="s">
        <v>20</v>
      </c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66">
        <v>174</v>
      </c>
      <c r="AD33" s="67">
        <f t="shared" si="0"/>
        <v>0</v>
      </c>
      <c r="AE33" s="68">
        <f t="shared" si="1"/>
        <v>174</v>
      </c>
      <c r="AF33" s="65">
        <f t="shared" si="2"/>
        <v>0</v>
      </c>
    </row>
    <row r="34" spans="1:32" x14ac:dyDescent="0.25">
      <c r="A34" s="18">
        <v>32</v>
      </c>
      <c r="B34" s="17" t="s">
        <v>71</v>
      </c>
      <c r="C34" s="18">
        <v>1996</v>
      </c>
      <c r="D34" s="18" t="s">
        <v>26</v>
      </c>
      <c r="E34" s="17" t="s">
        <v>20</v>
      </c>
      <c r="F34" s="17" t="s">
        <v>36</v>
      </c>
      <c r="G34" s="3">
        <v>84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6">
        <v>168</v>
      </c>
      <c r="AD34" s="67">
        <f t="shared" si="0"/>
        <v>84</v>
      </c>
      <c r="AE34" s="68">
        <f t="shared" si="1"/>
        <v>168</v>
      </c>
      <c r="AF34" s="65">
        <f t="shared" si="2"/>
        <v>1</v>
      </c>
    </row>
    <row r="35" spans="1:32" x14ac:dyDescent="0.25">
      <c r="A35" s="18">
        <v>33</v>
      </c>
      <c r="B35" s="17" t="s">
        <v>75</v>
      </c>
      <c r="C35" s="18">
        <v>1995</v>
      </c>
      <c r="D35" s="18" t="s">
        <v>29</v>
      </c>
      <c r="E35" s="17" t="s">
        <v>20</v>
      </c>
      <c r="F35" s="17" t="s">
        <v>36</v>
      </c>
      <c r="G35" s="3">
        <v>84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66">
        <v>168</v>
      </c>
      <c r="AD35" s="67">
        <f t="shared" ref="AD35:AD66" si="3">IF(COUNT(G35:AB35)&gt;2,LARGE(G35:AB35,1)+LARGE(G35:AB35,2),SUM(G35:AB35))</f>
        <v>84</v>
      </c>
      <c r="AE35" s="68">
        <f t="shared" ref="AE35:AE66" si="4">IF(AD35&gt;AC35,AD35,AC35)</f>
        <v>168</v>
      </c>
      <c r="AF35" s="65">
        <f t="shared" ref="AF35:AF66" si="5">COUNT(G35:AB35)</f>
        <v>1</v>
      </c>
    </row>
    <row r="36" spans="1:32" x14ac:dyDescent="0.25">
      <c r="A36" s="18">
        <v>34</v>
      </c>
      <c r="B36" s="17" t="s">
        <v>84</v>
      </c>
      <c r="C36" s="18">
        <v>1988</v>
      </c>
      <c r="D36" s="18" t="s">
        <v>23</v>
      </c>
      <c r="E36" s="17" t="s">
        <v>20</v>
      </c>
      <c r="F36" s="1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66">
        <v>165</v>
      </c>
      <c r="AD36" s="67">
        <f t="shared" si="3"/>
        <v>0</v>
      </c>
      <c r="AE36" s="68">
        <f t="shared" si="4"/>
        <v>165</v>
      </c>
      <c r="AF36" s="65">
        <f t="shared" si="5"/>
        <v>0</v>
      </c>
    </row>
    <row r="37" spans="1:32" x14ac:dyDescent="0.25">
      <c r="A37" s="18">
        <v>35</v>
      </c>
      <c r="B37" s="17" t="s">
        <v>73</v>
      </c>
      <c r="C37" s="18">
        <v>2003</v>
      </c>
      <c r="D37" s="18" t="s">
        <v>48</v>
      </c>
      <c r="E37" s="17" t="s">
        <v>20</v>
      </c>
      <c r="F37" s="17" t="s">
        <v>21</v>
      </c>
      <c r="G37" s="3"/>
      <c r="H37" s="3"/>
      <c r="I37" s="3"/>
      <c r="J37" s="3"/>
      <c r="K37" s="3"/>
      <c r="L37" s="3"/>
      <c r="M37" s="3"/>
      <c r="N37" s="3">
        <v>77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66">
        <v>162</v>
      </c>
      <c r="AD37" s="67">
        <f t="shared" si="3"/>
        <v>77</v>
      </c>
      <c r="AE37" s="68">
        <f t="shared" si="4"/>
        <v>162</v>
      </c>
      <c r="AF37" s="65">
        <f t="shared" si="5"/>
        <v>1</v>
      </c>
    </row>
    <row r="38" spans="1:32" x14ac:dyDescent="0.25">
      <c r="A38" s="18">
        <v>36</v>
      </c>
      <c r="B38" s="17" t="s">
        <v>105</v>
      </c>
      <c r="C38" s="18">
        <v>1990</v>
      </c>
      <c r="D38" s="18">
        <v>3</v>
      </c>
      <c r="E38" s="17" t="s">
        <v>20</v>
      </c>
      <c r="F38" s="17" t="s">
        <v>43</v>
      </c>
      <c r="G38" s="3">
        <v>87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66">
        <v>160</v>
      </c>
      <c r="AD38" s="67">
        <f t="shared" si="3"/>
        <v>87</v>
      </c>
      <c r="AE38" s="68">
        <f t="shared" si="4"/>
        <v>160</v>
      </c>
      <c r="AF38" s="65">
        <f t="shared" si="5"/>
        <v>1</v>
      </c>
    </row>
    <row r="39" spans="1:32" x14ac:dyDescent="0.25">
      <c r="A39" s="18">
        <v>37</v>
      </c>
      <c r="B39" s="17" t="s">
        <v>108</v>
      </c>
      <c r="C39" s="18">
        <v>1991</v>
      </c>
      <c r="D39" s="18" t="s">
        <v>26</v>
      </c>
      <c r="E39" s="17" t="s">
        <v>20</v>
      </c>
      <c r="F39" s="17" t="s">
        <v>43</v>
      </c>
      <c r="G39" s="3">
        <v>87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66">
        <v>160</v>
      </c>
      <c r="AD39" s="67">
        <f t="shared" si="3"/>
        <v>87</v>
      </c>
      <c r="AE39" s="68">
        <f t="shared" si="4"/>
        <v>160</v>
      </c>
      <c r="AF39" s="65">
        <f t="shared" si="5"/>
        <v>1</v>
      </c>
    </row>
    <row r="40" spans="1:32" x14ac:dyDescent="0.25">
      <c r="A40" s="18">
        <v>38</v>
      </c>
      <c r="B40" s="17" t="s">
        <v>117</v>
      </c>
      <c r="C40" s="18">
        <v>2004</v>
      </c>
      <c r="D40" s="18" t="s">
        <v>48</v>
      </c>
      <c r="E40" s="17" t="s">
        <v>20</v>
      </c>
      <c r="F40" s="17" t="s">
        <v>114</v>
      </c>
      <c r="G40" s="3"/>
      <c r="H40" s="3"/>
      <c r="I40" s="3"/>
      <c r="J40" s="3"/>
      <c r="K40" s="3"/>
      <c r="L40" s="3"/>
      <c r="M40" s="3"/>
      <c r="N40" s="3">
        <v>70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66">
        <v>157</v>
      </c>
      <c r="AD40" s="67">
        <f t="shared" si="3"/>
        <v>70</v>
      </c>
      <c r="AE40" s="68">
        <f t="shared" si="4"/>
        <v>157</v>
      </c>
      <c r="AF40" s="65">
        <f t="shared" si="5"/>
        <v>1</v>
      </c>
    </row>
    <row r="41" spans="1:32" x14ac:dyDescent="0.25">
      <c r="A41" s="18">
        <v>39</v>
      </c>
      <c r="B41" s="17" t="s">
        <v>113</v>
      </c>
      <c r="C41" s="18">
        <v>2007</v>
      </c>
      <c r="D41" s="18">
        <v>3</v>
      </c>
      <c r="E41" s="17" t="s">
        <v>20</v>
      </c>
      <c r="F41" s="17" t="s">
        <v>114</v>
      </c>
      <c r="G41" s="3"/>
      <c r="H41" s="3"/>
      <c r="I41" s="3"/>
      <c r="J41" s="3"/>
      <c r="K41" s="3"/>
      <c r="L41" s="3"/>
      <c r="M41" s="3"/>
      <c r="N41" s="3"/>
      <c r="O41" s="3"/>
      <c r="P41" s="3">
        <v>90</v>
      </c>
      <c r="Q41" s="3"/>
      <c r="R41" s="3"/>
      <c r="S41" s="3"/>
      <c r="T41" s="3">
        <v>60</v>
      </c>
      <c r="U41" s="3"/>
      <c r="V41" s="3"/>
      <c r="W41" s="3"/>
      <c r="X41" s="3"/>
      <c r="Y41" s="3"/>
      <c r="Z41" s="3"/>
      <c r="AA41" s="3"/>
      <c r="AB41" s="3"/>
      <c r="AC41" s="66">
        <v>152</v>
      </c>
      <c r="AD41" s="67">
        <f t="shared" si="3"/>
        <v>150</v>
      </c>
      <c r="AE41" s="68">
        <f t="shared" si="4"/>
        <v>152</v>
      </c>
      <c r="AF41" s="65">
        <f t="shared" si="5"/>
        <v>2</v>
      </c>
    </row>
    <row r="42" spans="1:32" x14ac:dyDescent="0.25">
      <c r="A42" s="18">
        <v>40</v>
      </c>
      <c r="B42" s="17" t="s">
        <v>83</v>
      </c>
      <c r="C42" s="18">
        <v>1990</v>
      </c>
      <c r="D42" s="18" t="s">
        <v>23</v>
      </c>
      <c r="E42" s="17" t="s">
        <v>20</v>
      </c>
      <c r="F42" s="1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6">
        <v>150</v>
      </c>
      <c r="AD42" s="67">
        <f t="shared" si="3"/>
        <v>0</v>
      </c>
      <c r="AE42" s="68">
        <f t="shared" si="4"/>
        <v>150</v>
      </c>
      <c r="AF42" s="65">
        <f t="shared" si="5"/>
        <v>0</v>
      </c>
    </row>
    <row r="43" spans="1:32" x14ac:dyDescent="0.25">
      <c r="A43" s="18">
        <v>41</v>
      </c>
      <c r="B43" s="17" t="s">
        <v>95</v>
      </c>
      <c r="C43" s="18">
        <v>1985</v>
      </c>
      <c r="D43" s="18" t="s">
        <v>29</v>
      </c>
      <c r="E43" s="17" t="s">
        <v>20</v>
      </c>
      <c r="F43" s="1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6">
        <v>150</v>
      </c>
      <c r="AD43" s="67">
        <f t="shared" si="3"/>
        <v>0</v>
      </c>
      <c r="AE43" s="68">
        <f t="shared" si="4"/>
        <v>150</v>
      </c>
      <c r="AF43" s="65">
        <f t="shared" si="5"/>
        <v>0</v>
      </c>
    </row>
    <row r="44" spans="1:32" x14ac:dyDescent="0.25">
      <c r="A44" s="18">
        <v>42</v>
      </c>
      <c r="B44" s="17" t="s">
        <v>351</v>
      </c>
      <c r="C44" s="18">
        <v>1978</v>
      </c>
      <c r="D44" s="18" t="s">
        <v>350</v>
      </c>
      <c r="E44" s="17" t="s">
        <v>38</v>
      </c>
      <c r="F44" s="1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73">
        <v>150</v>
      </c>
      <c r="AD44" s="67">
        <f t="shared" si="3"/>
        <v>0</v>
      </c>
      <c r="AE44" s="68">
        <f t="shared" si="4"/>
        <v>150</v>
      </c>
      <c r="AF44" s="65">
        <f t="shared" si="5"/>
        <v>0</v>
      </c>
    </row>
    <row r="45" spans="1:32" x14ac:dyDescent="0.25">
      <c r="A45" s="18">
        <v>43</v>
      </c>
      <c r="B45" s="17" t="s">
        <v>388</v>
      </c>
      <c r="C45" s="18">
        <v>1979</v>
      </c>
      <c r="D45" s="18" t="s">
        <v>29</v>
      </c>
      <c r="E45" s="17" t="s">
        <v>20</v>
      </c>
      <c r="F45" s="17" t="s">
        <v>389</v>
      </c>
      <c r="G45" s="18">
        <v>150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73">
        <v>0</v>
      </c>
      <c r="AD45" s="67">
        <f t="shared" si="3"/>
        <v>150</v>
      </c>
      <c r="AE45" s="68">
        <f t="shared" si="4"/>
        <v>150</v>
      </c>
      <c r="AF45" s="65">
        <f t="shared" si="5"/>
        <v>1</v>
      </c>
    </row>
    <row r="46" spans="1:32" x14ac:dyDescent="0.25">
      <c r="A46" s="18">
        <v>44</v>
      </c>
      <c r="B46" s="17" t="s">
        <v>116</v>
      </c>
      <c r="C46" s="18">
        <v>2007</v>
      </c>
      <c r="D46" s="18" t="s">
        <v>31</v>
      </c>
      <c r="E46" s="17" t="s">
        <v>20</v>
      </c>
      <c r="F46" s="17" t="s">
        <v>21</v>
      </c>
      <c r="G46" s="3"/>
      <c r="H46" s="3"/>
      <c r="I46" s="3"/>
      <c r="J46" s="3"/>
      <c r="K46" s="3"/>
      <c r="L46" s="3"/>
      <c r="M46" s="3"/>
      <c r="N46" s="3"/>
      <c r="O46" s="3"/>
      <c r="P46" s="3">
        <v>90</v>
      </c>
      <c r="Q46" s="3"/>
      <c r="R46" s="3"/>
      <c r="S46" s="3"/>
      <c r="T46" s="3">
        <v>60</v>
      </c>
      <c r="U46" s="3"/>
      <c r="V46" s="3"/>
      <c r="W46" s="3"/>
      <c r="X46" s="3"/>
      <c r="Y46" s="3"/>
      <c r="Z46" s="3"/>
      <c r="AA46" s="3"/>
      <c r="AB46" s="3"/>
      <c r="AC46" s="66">
        <v>89</v>
      </c>
      <c r="AD46" s="67">
        <f t="shared" si="3"/>
        <v>150</v>
      </c>
      <c r="AE46" s="68">
        <f t="shared" si="4"/>
        <v>150</v>
      </c>
      <c r="AF46" s="65">
        <f t="shared" si="5"/>
        <v>2</v>
      </c>
    </row>
    <row r="47" spans="1:32" x14ac:dyDescent="0.25">
      <c r="A47" s="18">
        <v>45</v>
      </c>
      <c r="B47" s="17" t="s">
        <v>97</v>
      </c>
      <c r="C47" s="18">
        <v>2003</v>
      </c>
      <c r="D47" s="18" t="s">
        <v>33</v>
      </c>
      <c r="E47" s="17" t="s">
        <v>20</v>
      </c>
      <c r="F47" s="17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66">
        <v>141</v>
      </c>
      <c r="AD47" s="67">
        <f t="shared" si="3"/>
        <v>0</v>
      </c>
      <c r="AE47" s="68">
        <f t="shared" si="4"/>
        <v>141</v>
      </c>
      <c r="AF47" s="65">
        <f t="shared" si="5"/>
        <v>0</v>
      </c>
    </row>
    <row r="48" spans="1:32" x14ac:dyDescent="0.25">
      <c r="A48" s="18">
        <v>46</v>
      </c>
      <c r="B48" s="17" t="s">
        <v>112</v>
      </c>
      <c r="C48" s="18">
        <v>2006</v>
      </c>
      <c r="D48" s="18" t="s">
        <v>31</v>
      </c>
      <c r="E48" s="17" t="s">
        <v>20</v>
      </c>
      <c r="F48" s="17" t="s">
        <v>21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>
        <v>80</v>
      </c>
      <c r="U48" s="3"/>
      <c r="V48" s="3"/>
      <c r="W48" s="3"/>
      <c r="X48" s="3"/>
      <c r="Y48" s="3"/>
      <c r="Z48" s="3"/>
      <c r="AA48" s="3"/>
      <c r="AB48" s="3"/>
      <c r="AC48" s="66">
        <v>138</v>
      </c>
      <c r="AD48" s="67">
        <f t="shared" si="3"/>
        <v>80</v>
      </c>
      <c r="AE48" s="68">
        <f t="shared" si="4"/>
        <v>138</v>
      </c>
      <c r="AF48" s="65">
        <f t="shared" si="5"/>
        <v>1</v>
      </c>
    </row>
    <row r="49" spans="1:32" x14ac:dyDescent="0.25">
      <c r="A49" s="18">
        <v>47</v>
      </c>
      <c r="B49" s="17" t="s">
        <v>82</v>
      </c>
      <c r="C49" s="18">
        <v>1995</v>
      </c>
      <c r="D49" s="18" t="s">
        <v>48</v>
      </c>
      <c r="E49" s="17" t="s">
        <v>20</v>
      </c>
      <c r="F49" s="17" t="s">
        <v>36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66">
        <v>137</v>
      </c>
      <c r="AD49" s="67">
        <f t="shared" si="3"/>
        <v>0</v>
      </c>
      <c r="AE49" s="68">
        <f t="shared" si="4"/>
        <v>137</v>
      </c>
      <c r="AF49" s="65">
        <f t="shared" si="5"/>
        <v>0</v>
      </c>
    </row>
    <row r="50" spans="1:32" x14ac:dyDescent="0.25">
      <c r="A50" s="18">
        <v>48</v>
      </c>
      <c r="B50" s="17" t="s">
        <v>103</v>
      </c>
      <c r="C50" s="18">
        <v>1995</v>
      </c>
      <c r="D50" s="18" t="s">
        <v>19</v>
      </c>
      <c r="E50" s="17" t="s">
        <v>20</v>
      </c>
      <c r="F50" s="17" t="s">
        <v>36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6">
        <v>137</v>
      </c>
      <c r="AD50" s="67">
        <f t="shared" si="3"/>
        <v>0</v>
      </c>
      <c r="AE50" s="68">
        <f t="shared" si="4"/>
        <v>137</v>
      </c>
      <c r="AF50" s="65">
        <f t="shared" si="5"/>
        <v>0</v>
      </c>
    </row>
    <row r="51" spans="1:32" x14ac:dyDescent="0.25">
      <c r="A51" s="18">
        <v>49</v>
      </c>
      <c r="B51" s="17" t="s">
        <v>115</v>
      </c>
      <c r="C51" s="18">
        <v>2006</v>
      </c>
      <c r="D51" s="18" t="s">
        <v>31</v>
      </c>
      <c r="E51" s="17" t="s">
        <v>20</v>
      </c>
      <c r="F51" s="17" t="s">
        <v>21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66">
        <v>136</v>
      </c>
      <c r="AD51" s="67">
        <f t="shared" si="3"/>
        <v>0</v>
      </c>
      <c r="AE51" s="68">
        <f t="shared" si="4"/>
        <v>136</v>
      </c>
      <c r="AF51" s="65">
        <f t="shared" si="5"/>
        <v>0</v>
      </c>
    </row>
    <row r="52" spans="1:32" x14ac:dyDescent="0.25">
      <c r="A52" s="18">
        <v>50</v>
      </c>
      <c r="B52" s="17" t="s">
        <v>98</v>
      </c>
      <c r="C52" s="18">
        <v>2004</v>
      </c>
      <c r="D52" s="18" t="s">
        <v>31</v>
      </c>
      <c r="E52" s="17" t="s">
        <v>20</v>
      </c>
      <c r="F52" s="17" t="s">
        <v>21</v>
      </c>
      <c r="G52" s="3"/>
      <c r="H52" s="3"/>
      <c r="I52" s="3"/>
      <c r="J52" s="3"/>
      <c r="K52" s="3"/>
      <c r="L52" s="3"/>
      <c r="M52" s="3"/>
      <c r="N52" s="3">
        <v>70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66">
        <v>130</v>
      </c>
      <c r="AD52" s="67">
        <f t="shared" si="3"/>
        <v>70</v>
      </c>
      <c r="AE52" s="68">
        <f t="shared" si="4"/>
        <v>130</v>
      </c>
      <c r="AF52" s="65">
        <f t="shared" si="5"/>
        <v>1</v>
      </c>
    </row>
    <row r="53" spans="1:32" x14ac:dyDescent="0.25">
      <c r="A53" s="18">
        <v>51</v>
      </c>
      <c r="B53" s="17" t="s">
        <v>299</v>
      </c>
      <c r="C53" s="18">
        <v>1961</v>
      </c>
      <c r="D53" s="18" t="s">
        <v>26</v>
      </c>
      <c r="E53" s="17" t="s">
        <v>20</v>
      </c>
      <c r="F53" s="1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73">
        <v>126</v>
      </c>
      <c r="AD53" s="67">
        <f t="shared" si="3"/>
        <v>0</v>
      </c>
      <c r="AE53" s="68">
        <f t="shared" si="4"/>
        <v>126</v>
      </c>
      <c r="AF53" s="65">
        <f t="shared" si="5"/>
        <v>0</v>
      </c>
    </row>
    <row r="54" spans="1:32" x14ac:dyDescent="0.25">
      <c r="A54" s="18">
        <v>52</v>
      </c>
      <c r="B54" s="17" t="s">
        <v>74</v>
      </c>
      <c r="C54" s="18">
        <v>1986</v>
      </c>
      <c r="D54" s="18" t="s">
        <v>26</v>
      </c>
      <c r="E54" s="17" t="s">
        <v>20</v>
      </c>
      <c r="F54" s="1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66">
        <v>125</v>
      </c>
      <c r="AD54" s="67">
        <f t="shared" si="3"/>
        <v>0</v>
      </c>
      <c r="AE54" s="68">
        <f t="shared" si="4"/>
        <v>125</v>
      </c>
      <c r="AF54" s="65">
        <f t="shared" si="5"/>
        <v>0</v>
      </c>
    </row>
    <row r="55" spans="1:32" x14ac:dyDescent="0.25">
      <c r="A55" s="18">
        <v>53</v>
      </c>
      <c r="B55" s="17" t="s">
        <v>94</v>
      </c>
      <c r="C55" s="18">
        <v>1971</v>
      </c>
      <c r="D55" s="18" t="s">
        <v>26</v>
      </c>
      <c r="E55" s="17" t="s">
        <v>20</v>
      </c>
      <c r="F55" s="1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66">
        <v>125</v>
      </c>
      <c r="AD55" s="67">
        <f t="shared" si="3"/>
        <v>0</v>
      </c>
      <c r="AE55" s="68">
        <f t="shared" si="4"/>
        <v>125</v>
      </c>
      <c r="AF55" s="65">
        <f t="shared" si="5"/>
        <v>0</v>
      </c>
    </row>
    <row r="56" spans="1:32" x14ac:dyDescent="0.25">
      <c r="A56" s="18">
        <v>54</v>
      </c>
      <c r="B56" s="17" t="s">
        <v>99</v>
      </c>
      <c r="C56" s="18">
        <v>2001</v>
      </c>
      <c r="D56" s="18" t="s">
        <v>33</v>
      </c>
      <c r="E56" s="17" t="s">
        <v>20</v>
      </c>
      <c r="F56" s="17" t="s">
        <v>21</v>
      </c>
      <c r="G56" s="3">
        <v>75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6">
        <v>114</v>
      </c>
      <c r="AD56" s="67">
        <f t="shared" si="3"/>
        <v>75</v>
      </c>
      <c r="AE56" s="68">
        <f t="shared" si="4"/>
        <v>114</v>
      </c>
      <c r="AF56" s="65">
        <f t="shared" si="5"/>
        <v>1</v>
      </c>
    </row>
    <row r="57" spans="1:32" x14ac:dyDescent="0.25">
      <c r="A57" s="18">
        <v>55</v>
      </c>
      <c r="B57" s="17" t="s">
        <v>175</v>
      </c>
      <c r="C57" s="18">
        <v>2006</v>
      </c>
      <c r="D57" s="18" t="s">
        <v>31</v>
      </c>
      <c r="E57" s="17" t="s">
        <v>20</v>
      </c>
      <c r="F57" s="17" t="s">
        <v>21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66">
        <v>114</v>
      </c>
      <c r="AD57" s="67">
        <f t="shared" si="3"/>
        <v>0</v>
      </c>
      <c r="AE57" s="68">
        <f t="shared" si="4"/>
        <v>114</v>
      </c>
      <c r="AF57" s="65">
        <f t="shared" si="5"/>
        <v>0</v>
      </c>
    </row>
    <row r="58" spans="1:32" x14ac:dyDescent="0.25">
      <c r="A58" s="18">
        <v>56</v>
      </c>
      <c r="B58" s="17" t="s">
        <v>352</v>
      </c>
      <c r="C58" s="18" t="s">
        <v>353</v>
      </c>
      <c r="D58" s="18" t="s">
        <v>48</v>
      </c>
      <c r="E58" s="17" t="s">
        <v>38</v>
      </c>
      <c r="F58" s="17" t="s">
        <v>354</v>
      </c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73">
        <v>113</v>
      </c>
      <c r="AD58" s="67">
        <f t="shared" si="3"/>
        <v>0</v>
      </c>
      <c r="AE58" s="68">
        <f t="shared" si="4"/>
        <v>113</v>
      </c>
      <c r="AF58" s="65">
        <f t="shared" si="5"/>
        <v>0</v>
      </c>
    </row>
    <row r="59" spans="1:32" x14ac:dyDescent="0.25">
      <c r="A59" s="18">
        <v>57</v>
      </c>
      <c r="B59" s="17" t="s">
        <v>157</v>
      </c>
      <c r="C59" s="18">
        <v>2004</v>
      </c>
      <c r="D59" s="18">
        <v>3</v>
      </c>
      <c r="E59" s="17" t="s">
        <v>38</v>
      </c>
      <c r="F59" s="17" t="s">
        <v>39</v>
      </c>
      <c r="G59" s="3"/>
      <c r="H59" s="3"/>
      <c r="I59" s="3"/>
      <c r="J59" s="3"/>
      <c r="K59" s="3"/>
      <c r="L59" s="3"/>
      <c r="M59" s="3"/>
      <c r="N59" s="3">
        <v>112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66">
        <v>0</v>
      </c>
      <c r="AD59" s="67">
        <f t="shared" si="3"/>
        <v>112</v>
      </c>
      <c r="AE59" s="68">
        <f t="shared" si="4"/>
        <v>112</v>
      </c>
      <c r="AF59" s="65">
        <f t="shared" si="5"/>
        <v>1</v>
      </c>
    </row>
    <row r="60" spans="1:32" x14ac:dyDescent="0.25">
      <c r="A60" s="18">
        <v>58</v>
      </c>
      <c r="B60" s="17" t="s">
        <v>162</v>
      </c>
      <c r="C60" s="18">
        <v>2004</v>
      </c>
      <c r="D60" s="18" t="s">
        <v>48</v>
      </c>
      <c r="E60" s="17" t="s">
        <v>38</v>
      </c>
      <c r="F60" s="17" t="s">
        <v>39</v>
      </c>
      <c r="G60" s="3"/>
      <c r="H60" s="3"/>
      <c r="I60" s="3"/>
      <c r="J60" s="3"/>
      <c r="K60" s="3"/>
      <c r="L60" s="3"/>
      <c r="M60" s="3"/>
      <c r="N60" s="3">
        <v>112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66">
        <v>0</v>
      </c>
      <c r="AD60" s="67">
        <f t="shared" si="3"/>
        <v>112</v>
      </c>
      <c r="AE60" s="68">
        <f t="shared" si="4"/>
        <v>112</v>
      </c>
      <c r="AF60" s="65">
        <f t="shared" si="5"/>
        <v>1</v>
      </c>
    </row>
    <row r="61" spans="1:32" x14ac:dyDescent="0.25">
      <c r="A61" s="18">
        <v>59</v>
      </c>
      <c r="B61" s="17" t="s">
        <v>357</v>
      </c>
      <c r="C61" s="18">
        <v>2007</v>
      </c>
      <c r="D61" s="18" t="s">
        <v>120</v>
      </c>
      <c r="E61" s="17" t="s">
        <v>20</v>
      </c>
      <c r="F61" s="17" t="s">
        <v>21</v>
      </c>
      <c r="G61" s="18"/>
      <c r="H61" s="18"/>
      <c r="I61" s="18"/>
      <c r="J61" s="18"/>
      <c r="K61" s="18"/>
      <c r="L61" s="18"/>
      <c r="M61" s="18"/>
      <c r="N61" s="18"/>
      <c r="O61" s="18"/>
      <c r="P61" s="18">
        <v>50</v>
      </c>
      <c r="Q61" s="18"/>
      <c r="R61" s="18"/>
      <c r="S61" s="18"/>
      <c r="T61" s="18">
        <v>50</v>
      </c>
      <c r="U61" s="18"/>
      <c r="V61" s="18"/>
      <c r="W61" s="18"/>
      <c r="X61" s="18"/>
      <c r="Y61" s="18"/>
      <c r="Z61" s="18"/>
      <c r="AA61" s="18"/>
      <c r="AB61" s="18"/>
      <c r="AC61" s="73">
        <v>40</v>
      </c>
      <c r="AD61" s="67">
        <f t="shared" si="3"/>
        <v>100</v>
      </c>
      <c r="AE61" s="68">
        <f t="shared" si="4"/>
        <v>100</v>
      </c>
      <c r="AF61" s="65">
        <f t="shared" si="5"/>
        <v>2</v>
      </c>
    </row>
    <row r="62" spans="1:32" x14ac:dyDescent="0.25">
      <c r="A62" s="18">
        <v>60</v>
      </c>
      <c r="B62" s="17" t="s">
        <v>210</v>
      </c>
      <c r="C62" s="18">
        <v>2006</v>
      </c>
      <c r="D62" s="18" t="s">
        <v>150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50</v>
      </c>
      <c r="U62" s="18"/>
      <c r="V62" s="18"/>
      <c r="W62" s="18"/>
      <c r="X62" s="18"/>
      <c r="Y62" s="18"/>
      <c r="Z62" s="18"/>
      <c r="AA62" s="18"/>
      <c r="AB62" s="18"/>
      <c r="AC62" s="73">
        <v>89</v>
      </c>
      <c r="AD62" s="67">
        <f t="shared" si="3"/>
        <v>50</v>
      </c>
      <c r="AE62" s="68">
        <f t="shared" si="4"/>
        <v>89</v>
      </c>
      <c r="AF62" s="65">
        <f t="shared" si="5"/>
        <v>1</v>
      </c>
    </row>
    <row r="63" spans="1:32" x14ac:dyDescent="0.25">
      <c r="A63" s="18">
        <v>61</v>
      </c>
      <c r="B63" s="17" t="s">
        <v>67</v>
      </c>
      <c r="C63" s="18">
        <v>1995</v>
      </c>
      <c r="D63" s="18" t="s">
        <v>26</v>
      </c>
      <c r="E63" s="17" t="s">
        <v>20</v>
      </c>
      <c r="F63" s="1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66">
        <v>87</v>
      </c>
      <c r="AD63" s="67">
        <f t="shared" si="3"/>
        <v>0</v>
      </c>
      <c r="AE63" s="68">
        <f t="shared" si="4"/>
        <v>87</v>
      </c>
      <c r="AF63" s="65">
        <f t="shared" si="5"/>
        <v>0</v>
      </c>
    </row>
    <row r="64" spans="1:32" x14ac:dyDescent="0.25">
      <c r="A64" s="18">
        <v>62</v>
      </c>
      <c r="B64" s="17" t="s">
        <v>68</v>
      </c>
      <c r="C64" s="18">
        <v>1987</v>
      </c>
      <c r="D64" s="18" t="s">
        <v>26</v>
      </c>
      <c r="E64" s="17" t="s">
        <v>20</v>
      </c>
      <c r="F64" s="1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66">
        <v>87</v>
      </c>
      <c r="AD64" s="67">
        <f t="shared" si="3"/>
        <v>0</v>
      </c>
      <c r="AE64" s="68">
        <f t="shared" si="4"/>
        <v>87</v>
      </c>
      <c r="AF64" s="65">
        <f t="shared" si="5"/>
        <v>0</v>
      </c>
    </row>
    <row r="65" spans="1:32" x14ac:dyDescent="0.25">
      <c r="A65" s="18">
        <v>63</v>
      </c>
      <c r="B65" s="17" t="s">
        <v>101</v>
      </c>
      <c r="C65" s="18">
        <v>1969</v>
      </c>
      <c r="D65" s="18" t="s">
        <v>48</v>
      </c>
      <c r="E65" s="17" t="s">
        <v>20</v>
      </c>
      <c r="F65" s="1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66">
        <v>87</v>
      </c>
      <c r="AD65" s="67">
        <f t="shared" si="3"/>
        <v>0</v>
      </c>
      <c r="AE65" s="68">
        <f t="shared" si="4"/>
        <v>87</v>
      </c>
      <c r="AF65" s="65">
        <f t="shared" si="5"/>
        <v>0</v>
      </c>
    </row>
    <row r="66" spans="1:32" x14ac:dyDescent="0.25">
      <c r="A66" s="18">
        <v>64</v>
      </c>
      <c r="B66" s="17" t="s">
        <v>334</v>
      </c>
      <c r="C66" s="18">
        <v>1996</v>
      </c>
      <c r="D66" s="18" t="s">
        <v>23</v>
      </c>
      <c r="E66" s="17" t="s">
        <v>20</v>
      </c>
      <c r="F66" s="17" t="s">
        <v>335</v>
      </c>
      <c r="G66" s="17"/>
      <c r="H66" s="17"/>
      <c r="I66" s="17"/>
      <c r="J66" s="17"/>
      <c r="K66" s="17"/>
      <c r="L66" s="17"/>
      <c r="M66" s="17"/>
      <c r="N66" s="17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3">
        <v>81</v>
      </c>
      <c r="AD66" s="67">
        <f t="shared" si="3"/>
        <v>0</v>
      </c>
      <c r="AE66" s="68">
        <f t="shared" si="4"/>
        <v>81</v>
      </c>
      <c r="AF66" s="65">
        <f t="shared" si="5"/>
        <v>0</v>
      </c>
    </row>
    <row r="67" spans="1:32" x14ac:dyDescent="0.25">
      <c r="A67" s="18">
        <v>65</v>
      </c>
      <c r="B67" s="17" t="s">
        <v>340</v>
      </c>
      <c r="C67" s="18">
        <v>1962</v>
      </c>
      <c r="D67" s="18" t="s">
        <v>41</v>
      </c>
      <c r="E67" s="17" t="s">
        <v>20</v>
      </c>
      <c r="F67" s="17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3">
        <v>81</v>
      </c>
      <c r="AD67" s="67">
        <f t="shared" ref="AD67:AD98" si="6">IF(COUNT(G67:AB67)&gt;2,LARGE(G67:AB67,1)+LARGE(G67:AB67,2),SUM(G67:AB67))</f>
        <v>0</v>
      </c>
      <c r="AE67" s="68">
        <f t="shared" ref="AE67:AE98" si="7">IF(AD67&gt;AC67,AD67,AC67)</f>
        <v>81</v>
      </c>
      <c r="AF67" s="65">
        <f t="shared" ref="AF67:AF98" si="8">COUNT(G67:AB67)</f>
        <v>0</v>
      </c>
    </row>
    <row r="68" spans="1:32" x14ac:dyDescent="0.25">
      <c r="A68" s="18">
        <v>66</v>
      </c>
      <c r="B68" s="17" t="s">
        <v>341</v>
      </c>
      <c r="C68" s="18">
        <v>1970</v>
      </c>
      <c r="D68" s="18" t="s">
        <v>29</v>
      </c>
      <c r="E68" s="17" t="s">
        <v>20</v>
      </c>
      <c r="F68" s="17"/>
      <c r="G68" s="18">
        <v>75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73">
        <v>63</v>
      </c>
      <c r="AD68" s="67">
        <f t="shared" si="6"/>
        <v>75</v>
      </c>
      <c r="AE68" s="68">
        <f t="shared" si="7"/>
        <v>75</v>
      </c>
      <c r="AF68" s="65">
        <f t="shared" si="8"/>
        <v>1</v>
      </c>
    </row>
    <row r="69" spans="1:32" x14ac:dyDescent="0.25">
      <c r="A69" s="18">
        <v>67</v>
      </c>
      <c r="B69" s="17" t="s">
        <v>106</v>
      </c>
      <c r="C69" s="18">
        <v>1996</v>
      </c>
      <c r="D69" s="18" t="s">
        <v>48</v>
      </c>
      <c r="E69" s="17" t="s">
        <v>20</v>
      </c>
      <c r="F69" s="17" t="s">
        <v>36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6">
        <v>73</v>
      </c>
      <c r="AD69" s="67">
        <f t="shared" si="6"/>
        <v>0</v>
      </c>
      <c r="AE69" s="68">
        <f t="shared" si="7"/>
        <v>73</v>
      </c>
      <c r="AF69" s="65">
        <f t="shared" si="8"/>
        <v>0</v>
      </c>
    </row>
    <row r="70" spans="1:32" x14ac:dyDescent="0.25">
      <c r="A70" s="18">
        <v>68</v>
      </c>
      <c r="B70" s="17" t="s">
        <v>300</v>
      </c>
      <c r="C70" s="18">
        <v>2001</v>
      </c>
      <c r="D70" s="18" t="s">
        <v>48</v>
      </c>
      <c r="E70" s="17" t="s">
        <v>20</v>
      </c>
      <c r="F70" s="17" t="s">
        <v>114</v>
      </c>
      <c r="G70" s="17"/>
      <c r="H70" s="17"/>
      <c r="I70" s="18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73">
        <v>73</v>
      </c>
      <c r="AD70" s="67">
        <f t="shared" si="6"/>
        <v>0</v>
      </c>
      <c r="AE70" s="68">
        <f t="shared" si="7"/>
        <v>73</v>
      </c>
      <c r="AF70" s="65">
        <f t="shared" si="8"/>
        <v>0</v>
      </c>
    </row>
    <row r="71" spans="1:32" x14ac:dyDescent="0.25">
      <c r="A71" s="18">
        <v>69</v>
      </c>
      <c r="B71" s="17" t="s">
        <v>305</v>
      </c>
      <c r="C71" s="17"/>
      <c r="D71" s="17"/>
      <c r="E71" s="17" t="s">
        <v>20</v>
      </c>
      <c r="F71" s="17" t="s">
        <v>36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73">
        <v>73</v>
      </c>
      <c r="AD71" s="67">
        <f t="shared" si="6"/>
        <v>0</v>
      </c>
      <c r="AE71" s="68">
        <f t="shared" si="7"/>
        <v>73</v>
      </c>
      <c r="AF71" s="65">
        <f t="shared" si="8"/>
        <v>0</v>
      </c>
    </row>
    <row r="72" spans="1:32" x14ac:dyDescent="0.25">
      <c r="A72" s="18">
        <v>70</v>
      </c>
      <c r="B72" s="17" t="s">
        <v>88</v>
      </c>
      <c r="C72" s="18">
        <v>2003</v>
      </c>
      <c r="D72" s="18" t="s">
        <v>19</v>
      </c>
      <c r="E72" s="17" t="s">
        <v>20</v>
      </c>
      <c r="F72" s="17" t="s">
        <v>21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66">
        <v>72</v>
      </c>
      <c r="AD72" s="67">
        <f t="shared" si="6"/>
        <v>0</v>
      </c>
      <c r="AE72" s="68">
        <f t="shared" si="7"/>
        <v>72</v>
      </c>
      <c r="AF72" s="65">
        <f t="shared" si="8"/>
        <v>0</v>
      </c>
    </row>
    <row r="73" spans="1:32" x14ac:dyDescent="0.25">
      <c r="A73" s="18">
        <v>71</v>
      </c>
      <c r="B73" s="17" t="s">
        <v>219</v>
      </c>
      <c r="C73" s="18" t="s">
        <v>217</v>
      </c>
      <c r="D73" s="18" t="s">
        <v>150</v>
      </c>
      <c r="E73" s="17" t="s">
        <v>38</v>
      </c>
      <c r="F73" s="17" t="s">
        <v>39</v>
      </c>
      <c r="G73" s="18"/>
      <c r="H73" s="18"/>
      <c r="I73" s="18"/>
      <c r="J73" s="18"/>
      <c r="K73" s="18"/>
      <c r="L73" s="18"/>
      <c r="M73" s="18"/>
      <c r="N73" s="18"/>
      <c r="O73" s="18"/>
      <c r="P73" s="18">
        <v>72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73">
        <v>50</v>
      </c>
      <c r="AD73" s="67">
        <f t="shared" si="6"/>
        <v>72</v>
      </c>
      <c r="AE73" s="68">
        <f t="shared" si="7"/>
        <v>72</v>
      </c>
      <c r="AF73" s="65">
        <f t="shared" si="8"/>
        <v>1</v>
      </c>
    </row>
    <row r="74" spans="1:32" x14ac:dyDescent="0.25">
      <c r="A74" s="18">
        <v>72</v>
      </c>
      <c r="B74" s="17" t="s">
        <v>226</v>
      </c>
      <c r="C74" s="18" t="s">
        <v>217</v>
      </c>
      <c r="D74" s="18" t="s">
        <v>150</v>
      </c>
      <c r="E74" s="17" t="s">
        <v>38</v>
      </c>
      <c r="F74" s="17" t="s">
        <v>39</v>
      </c>
      <c r="G74" s="18"/>
      <c r="H74" s="18"/>
      <c r="I74" s="18"/>
      <c r="J74" s="18"/>
      <c r="K74" s="18"/>
      <c r="L74" s="18"/>
      <c r="M74" s="18"/>
      <c r="N74" s="18"/>
      <c r="O74" s="18"/>
      <c r="P74" s="18">
        <v>72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73">
        <v>50</v>
      </c>
      <c r="AD74" s="67">
        <f t="shared" si="6"/>
        <v>72</v>
      </c>
      <c r="AE74" s="68">
        <f t="shared" si="7"/>
        <v>72</v>
      </c>
      <c r="AF74" s="65">
        <f t="shared" si="8"/>
        <v>1</v>
      </c>
    </row>
    <row r="75" spans="1:32" x14ac:dyDescent="0.25">
      <c r="A75" s="18">
        <v>73</v>
      </c>
      <c r="B75" s="17" t="s">
        <v>159</v>
      </c>
      <c r="C75" s="18">
        <v>2003</v>
      </c>
      <c r="D75" s="18" t="s">
        <v>154</v>
      </c>
      <c r="E75" s="17" t="s">
        <v>20</v>
      </c>
      <c r="F75" s="17" t="s">
        <v>43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66">
        <v>70</v>
      </c>
      <c r="AD75" s="67">
        <f t="shared" si="6"/>
        <v>0</v>
      </c>
      <c r="AE75" s="68">
        <f t="shared" si="7"/>
        <v>70</v>
      </c>
      <c r="AF75" s="65">
        <f t="shared" si="8"/>
        <v>0</v>
      </c>
    </row>
    <row r="76" spans="1:32" x14ac:dyDescent="0.25">
      <c r="A76" s="18">
        <v>74</v>
      </c>
      <c r="B76" s="17" t="s">
        <v>155</v>
      </c>
      <c r="C76" s="18">
        <v>2005</v>
      </c>
      <c r="D76" s="18" t="s">
        <v>150</v>
      </c>
      <c r="E76" s="17" t="s">
        <v>38</v>
      </c>
      <c r="F76" s="17" t="s">
        <v>165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66">
        <v>70</v>
      </c>
      <c r="AD76" s="67">
        <f t="shared" si="6"/>
        <v>0</v>
      </c>
      <c r="AE76" s="68">
        <f t="shared" si="7"/>
        <v>70</v>
      </c>
      <c r="AF76" s="65">
        <f t="shared" si="8"/>
        <v>0</v>
      </c>
    </row>
    <row r="77" spans="1:32" x14ac:dyDescent="0.25">
      <c r="A77" s="18">
        <v>75</v>
      </c>
      <c r="B77" s="17" t="s">
        <v>156</v>
      </c>
      <c r="C77" s="18">
        <v>2005</v>
      </c>
      <c r="D77" s="18" t="s">
        <v>154</v>
      </c>
      <c r="E77" s="17" t="s">
        <v>38</v>
      </c>
      <c r="F77" s="17" t="s">
        <v>39</v>
      </c>
      <c r="G77" s="3"/>
      <c r="H77" s="3"/>
      <c r="I77" s="3"/>
      <c r="J77" s="3"/>
      <c r="K77" s="3"/>
      <c r="L77" s="3"/>
      <c r="M77" s="3"/>
      <c r="N77" s="3">
        <v>70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66">
        <v>70</v>
      </c>
      <c r="AD77" s="67">
        <f t="shared" si="6"/>
        <v>70</v>
      </c>
      <c r="AE77" s="68">
        <f t="shared" si="7"/>
        <v>70</v>
      </c>
      <c r="AF77" s="65">
        <f t="shared" si="8"/>
        <v>1</v>
      </c>
    </row>
    <row r="78" spans="1:32" x14ac:dyDescent="0.25">
      <c r="A78" s="18">
        <v>76</v>
      </c>
      <c r="B78" s="17" t="s">
        <v>161</v>
      </c>
      <c r="C78" s="18">
        <v>2004</v>
      </c>
      <c r="D78" s="18" t="s">
        <v>154</v>
      </c>
      <c r="E78" s="17" t="s">
        <v>38</v>
      </c>
      <c r="F78" s="17" t="s">
        <v>39</v>
      </c>
      <c r="G78" s="3"/>
      <c r="H78" s="3"/>
      <c r="I78" s="3"/>
      <c r="J78" s="3"/>
      <c r="K78" s="3"/>
      <c r="L78" s="3"/>
      <c r="M78" s="3"/>
      <c r="N78" s="3">
        <v>70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66">
        <v>70</v>
      </c>
      <c r="AD78" s="67">
        <f t="shared" si="6"/>
        <v>70</v>
      </c>
      <c r="AE78" s="68">
        <f t="shared" si="7"/>
        <v>70</v>
      </c>
      <c r="AF78" s="65">
        <f t="shared" si="8"/>
        <v>1</v>
      </c>
    </row>
    <row r="79" spans="1:32" x14ac:dyDescent="0.25">
      <c r="A79" s="18">
        <v>77</v>
      </c>
      <c r="B79" s="17" t="s">
        <v>221</v>
      </c>
      <c r="C79" s="18">
        <v>2006</v>
      </c>
      <c r="D79" s="18" t="s">
        <v>150</v>
      </c>
      <c r="E79" s="17" t="s">
        <v>38</v>
      </c>
      <c r="F79" s="17" t="s">
        <v>39</v>
      </c>
      <c r="G79" s="18"/>
      <c r="H79" s="18"/>
      <c r="I79" s="18"/>
      <c r="J79" s="18"/>
      <c r="K79" s="18"/>
      <c r="L79" s="18"/>
      <c r="M79" s="18"/>
      <c r="N79" s="18">
        <v>70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73">
        <v>54</v>
      </c>
      <c r="AD79" s="67">
        <f t="shared" si="6"/>
        <v>70</v>
      </c>
      <c r="AE79" s="68">
        <f t="shared" si="7"/>
        <v>70</v>
      </c>
      <c r="AF79" s="65">
        <f t="shared" si="8"/>
        <v>1</v>
      </c>
    </row>
    <row r="80" spans="1:32" x14ac:dyDescent="0.25">
      <c r="A80" s="18">
        <v>78</v>
      </c>
      <c r="B80" s="17" t="s">
        <v>391</v>
      </c>
      <c r="C80" s="18">
        <v>2004</v>
      </c>
      <c r="D80" s="18" t="s">
        <v>392</v>
      </c>
      <c r="E80" s="17" t="s">
        <v>38</v>
      </c>
      <c r="F80" s="17" t="s">
        <v>165</v>
      </c>
      <c r="G80" s="18"/>
      <c r="H80" s="18"/>
      <c r="I80" s="18"/>
      <c r="J80" s="18"/>
      <c r="K80" s="18"/>
      <c r="L80" s="18"/>
      <c r="M80" s="18"/>
      <c r="N80" s="18">
        <v>70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73">
        <v>0</v>
      </c>
      <c r="AD80" s="67">
        <f t="shared" si="6"/>
        <v>70</v>
      </c>
      <c r="AE80" s="68">
        <f t="shared" si="7"/>
        <v>70</v>
      </c>
      <c r="AF80" s="65">
        <f t="shared" si="8"/>
        <v>1</v>
      </c>
    </row>
    <row r="81" spans="1:32" x14ac:dyDescent="0.25">
      <c r="A81" s="18">
        <v>79</v>
      </c>
      <c r="B81" s="17" t="s">
        <v>298</v>
      </c>
      <c r="C81" s="18">
        <v>1991</v>
      </c>
      <c r="D81" s="18" t="s">
        <v>29</v>
      </c>
      <c r="E81" s="17" t="s">
        <v>20</v>
      </c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73">
        <v>63</v>
      </c>
      <c r="AD81" s="67">
        <f t="shared" si="6"/>
        <v>0</v>
      </c>
      <c r="AE81" s="68">
        <f t="shared" si="7"/>
        <v>63</v>
      </c>
      <c r="AF81" s="65">
        <f t="shared" si="8"/>
        <v>0</v>
      </c>
    </row>
    <row r="82" spans="1:32" x14ac:dyDescent="0.25">
      <c r="A82" s="18">
        <v>80</v>
      </c>
      <c r="B82" s="17" t="s">
        <v>306</v>
      </c>
      <c r="C82" s="18">
        <v>1951</v>
      </c>
      <c r="D82" s="18">
        <v>1</v>
      </c>
      <c r="E82" s="17" t="s">
        <v>20</v>
      </c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73">
        <v>63</v>
      </c>
      <c r="AD82" s="67">
        <f t="shared" si="6"/>
        <v>0</v>
      </c>
      <c r="AE82" s="68">
        <f t="shared" si="7"/>
        <v>63</v>
      </c>
      <c r="AF82" s="65">
        <f t="shared" si="8"/>
        <v>0</v>
      </c>
    </row>
    <row r="83" spans="1:32" x14ac:dyDescent="0.25">
      <c r="A83" s="18">
        <v>81</v>
      </c>
      <c r="B83" s="17" t="s">
        <v>173</v>
      </c>
      <c r="C83" s="18">
        <v>2007</v>
      </c>
      <c r="D83" s="18" t="s">
        <v>31</v>
      </c>
      <c r="E83" s="17" t="s">
        <v>20</v>
      </c>
      <c r="F83" s="17" t="s">
        <v>21</v>
      </c>
      <c r="G83" s="3"/>
      <c r="H83" s="3"/>
      <c r="I83" s="3"/>
      <c r="J83" s="3"/>
      <c r="K83" s="3"/>
      <c r="L83" s="3"/>
      <c r="M83" s="3"/>
      <c r="N83" s="3"/>
      <c r="O83" s="3"/>
      <c r="P83" s="3">
        <v>54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66">
        <v>40</v>
      </c>
      <c r="AD83" s="67">
        <f t="shared" si="6"/>
        <v>54</v>
      </c>
      <c r="AE83" s="68">
        <f t="shared" si="7"/>
        <v>54</v>
      </c>
      <c r="AF83" s="65">
        <f t="shared" si="8"/>
        <v>1</v>
      </c>
    </row>
    <row r="84" spans="1:32" x14ac:dyDescent="0.25">
      <c r="A84" s="18">
        <v>82</v>
      </c>
      <c r="B84" s="17" t="s">
        <v>347</v>
      </c>
      <c r="C84" s="18">
        <v>2007</v>
      </c>
      <c r="D84" s="18" t="s">
        <v>31</v>
      </c>
      <c r="E84" s="17" t="s">
        <v>20</v>
      </c>
      <c r="F84" s="17" t="s">
        <v>21</v>
      </c>
      <c r="G84" s="18"/>
      <c r="H84" s="18"/>
      <c r="I84" s="18"/>
      <c r="J84" s="18"/>
      <c r="K84" s="18"/>
      <c r="L84" s="18"/>
      <c r="M84" s="18"/>
      <c r="N84" s="18"/>
      <c r="O84" s="18"/>
      <c r="P84" s="18">
        <v>54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73">
        <v>40</v>
      </c>
      <c r="AD84" s="67">
        <f t="shared" si="6"/>
        <v>54</v>
      </c>
      <c r="AE84" s="68">
        <f t="shared" si="7"/>
        <v>54</v>
      </c>
      <c r="AF84" s="65">
        <f t="shared" si="8"/>
        <v>1</v>
      </c>
    </row>
    <row r="85" spans="1:32" x14ac:dyDescent="0.25">
      <c r="A85" s="18">
        <v>83</v>
      </c>
      <c r="B85" s="17" t="s">
        <v>356</v>
      </c>
      <c r="C85" s="18">
        <v>2007</v>
      </c>
      <c r="D85" s="18" t="s">
        <v>120</v>
      </c>
      <c r="E85" s="21" t="s">
        <v>20</v>
      </c>
      <c r="F85" s="17" t="s">
        <v>21</v>
      </c>
      <c r="G85" s="18"/>
      <c r="H85" s="18"/>
      <c r="I85" s="18"/>
      <c r="J85" s="18"/>
      <c r="K85" s="18"/>
      <c r="L85" s="18"/>
      <c r="M85" s="18"/>
      <c r="N85" s="18"/>
      <c r="O85" s="18"/>
      <c r="P85" s="18">
        <v>50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73">
        <v>0</v>
      </c>
      <c r="AD85" s="67">
        <f t="shared" si="6"/>
        <v>50</v>
      </c>
      <c r="AE85" s="68">
        <f t="shared" si="7"/>
        <v>50</v>
      </c>
      <c r="AF85" s="65">
        <f t="shared" si="8"/>
        <v>1</v>
      </c>
    </row>
    <row r="86" spans="1:32" x14ac:dyDescent="0.25">
      <c r="A86" s="18">
        <v>84</v>
      </c>
      <c r="B86" s="17" t="s">
        <v>119</v>
      </c>
      <c r="C86" s="18">
        <v>2006</v>
      </c>
      <c r="D86" s="18" t="s">
        <v>120</v>
      </c>
      <c r="E86" s="17" t="s">
        <v>20</v>
      </c>
      <c r="F86" s="17" t="s">
        <v>21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50</v>
      </c>
      <c r="U86" s="3"/>
      <c r="V86" s="3"/>
      <c r="W86" s="3"/>
      <c r="X86" s="3"/>
      <c r="Y86" s="3"/>
      <c r="Z86" s="3"/>
      <c r="AA86" s="3"/>
      <c r="AB86" s="3"/>
      <c r="AC86" s="66">
        <v>40</v>
      </c>
      <c r="AD86" s="67">
        <f t="shared" si="6"/>
        <v>50</v>
      </c>
      <c r="AE86" s="68">
        <f t="shared" si="7"/>
        <v>50</v>
      </c>
      <c r="AF86" s="65">
        <f t="shared" si="8"/>
        <v>1</v>
      </c>
    </row>
    <row r="87" spans="1:32" x14ac:dyDescent="0.25">
      <c r="A87" s="18">
        <v>85</v>
      </c>
      <c r="B87" s="17" t="s">
        <v>171</v>
      </c>
      <c r="C87" s="18">
        <v>2007</v>
      </c>
      <c r="D87" s="18" t="s">
        <v>120</v>
      </c>
      <c r="E87" s="17" t="s">
        <v>20</v>
      </c>
      <c r="F87" s="17" t="s">
        <v>114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>
        <v>50</v>
      </c>
      <c r="U87" s="3"/>
      <c r="V87" s="3"/>
      <c r="W87" s="3"/>
      <c r="X87" s="3"/>
      <c r="Y87" s="3"/>
      <c r="Z87" s="3"/>
      <c r="AA87" s="3"/>
      <c r="AB87" s="3"/>
      <c r="AC87" s="66">
        <v>23</v>
      </c>
      <c r="AD87" s="67">
        <f t="shared" si="6"/>
        <v>50</v>
      </c>
      <c r="AE87" s="68">
        <f t="shared" si="7"/>
        <v>50</v>
      </c>
      <c r="AF87" s="65">
        <f t="shared" si="8"/>
        <v>1</v>
      </c>
    </row>
    <row r="88" spans="1:32" x14ac:dyDescent="0.25">
      <c r="A88" s="18">
        <v>86</v>
      </c>
      <c r="B88" s="17" t="s">
        <v>360</v>
      </c>
      <c r="C88" s="18">
        <v>2007</v>
      </c>
      <c r="D88" s="18" t="s">
        <v>19</v>
      </c>
      <c r="E88" s="17" t="s">
        <v>20</v>
      </c>
      <c r="F88" s="17" t="s">
        <v>114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>
        <v>50</v>
      </c>
      <c r="U88" s="18"/>
      <c r="V88" s="18"/>
      <c r="W88" s="18"/>
      <c r="X88" s="18"/>
      <c r="Y88" s="18"/>
      <c r="Z88" s="18"/>
      <c r="AA88" s="18"/>
      <c r="AB88" s="18"/>
      <c r="AC88" s="73">
        <v>23</v>
      </c>
      <c r="AD88" s="67">
        <f t="shared" si="6"/>
        <v>50</v>
      </c>
      <c r="AE88" s="68">
        <f t="shared" si="7"/>
        <v>50</v>
      </c>
      <c r="AF88" s="65">
        <f t="shared" si="8"/>
        <v>1</v>
      </c>
    </row>
    <row r="89" spans="1:32" x14ac:dyDescent="0.25">
      <c r="A89" s="18">
        <v>87</v>
      </c>
      <c r="B89" s="17" t="s">
        <v>174</v>
      </c>
      <c r="C89" s="18">
        <v>2005</v>
      </c>
      <c r="D89" s="18" t="s">
        <v>31</v>
      </c>
      <c r="E89" s="17" t="s">
        <v>20</v>
      </c>
      <c r="F89" s="17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50</v>
      </c>
      <c r="U89" s="3"/>
      <c r="V89" s="3"/>
      <c r="W89" s="3"/>
      <c r="X89" s="3"/>
      <c r="Y89" s="3"/>
      <c r="Z89" s="3"/>
      <c r="AA89" s="3"/>
      <c r="AB89" s="3"/>
      <c r="AC89" s="66">
        <v>0</v>
      </c>
      <c r="AD89" s="67">
        <f t="shared" si="6"/>
        <v>50</v>
      </c>
      <c r="AE89" s="68">
        <f t="shared" si="7"/>
        <v>50</v>
      </c>
      <c r="AF89" s="65">
        <f t="shared" si="8"/>
        <v>1</v>
      </c>
    </row>
    <row r="90" spans="1:32" x14ac:dyDescent="0.25">
      <c r="A90" s="18">
        <v>88</v>
      </c>
      <c r="B90" s="17" t="s">
        <v>208</v>
      </c>
      <c r="C90" s="18" t="s">
        <v>209</v>
      </c>
      <c r="D90" s="18" t="s">
        <v>150</v>
      </c>
      <c r="E90" s="17" t="s">
        <v>38</v>
      </c>
      <c r="F90" s="17" t="s">
        <v>39</v>
      </c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73">
        <v>45</v>
      </c>
      <c r="AD90" s="67">
        <f t="shared" si="6"/>
        <v>0</v>
      </c>
      <c r="AE90" s="68">
        <f t="shared" si="7"/>
        <v>45</v>
      </c>
      <c r="AF90" s="65">
        <f t="shared" si="8"/>
        <v>0</v>
      </c>
    </row>
    <row r="91" spans="1:32" x14ac:dyDescent="0.25">
      <c r="A91" s="18">
        <v>89</v>
      </c>
      <c r="B91" s="17" t="s">
        <v>211</v>
      </c>
      <c r="C91" s="18">
        <v>2006</v>
      </c>
      <c r="D91" s="18" t="s">
        <v>150</v>
      </c>
      <c r="E91" s="17" t="s">
        <v>38</v>
      </c>
      <c r="F91" s="17" t="s">
        <v>39</v>
      </c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73">
        <v>45</v>
      </c>
      <c r="AD91" s="67">
        <f t="shared" si="6"/>
        <v>0</v>
      </c>
      <c r="AE91" s="68">
        <f t="shared" si="7"/>
        <v>45</v>
      </c>
      <c r="AF91" s="65">
        <f t="shared" si="8"/>
        <v>0</v>
      </c>
    </row>
    <row r="92" spans="1:32" x14ac:dyDescent="0.25">
      <c r="A92" s="18">
        <v>90</v>
      </c>
      <c r="B92" s="17" t="s">
        <v>218</v>
      </c>
      <c r="C92" s="18">
        <v>2006</v>
      </c>
      <c r="D92" s="18" t="s">
        <v>150</v>
      </c>
      <c r="E92" s="17" t="s">
        <v>38</v>
      </c>
      <c r="F92" s="17" t="s">
        <v>39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73">
        <v>45</v>
      </c>
      <c r="AD92" s="67">
        <f t="shared" si="6"/>
        <v>0</v>
      </c>
      <c r="AE92" s="68">
        <f t="shared" si="7"/>
        <v>45</v>
      </c>
      <c r="AF92" s="65">
        <f t="shared" si="8"/>
        <v>0</v>
      </c>
    </row>
    <row r="93" spans="1:32" x14ac:dyDescent="0.25">
      <c r="A93" s="18">
        <v>91</v>
      </c>
      <c r="B93" s="17" t="s">
        <v>224</v>
      </c>
      <c r="C93" s="18">
        <v>2007</v>
      </c>
      <c r="D93" s="18" t="s">
        <v>150</v>
      </c>
      <c r="E93" s="17" t="s">
        <v>38</v>
      </c>
      <c r="F93" s="17" t="s">
        <v>39</v>
      </c>
      <c r="G93" s="18"/>
      <c r="H93" s="18"/>
      <c r="I93" s="18"/>
      <c r="J93" s="18"/>
      <c r="K93" s="18"/>
      <c r="L93" s="18"/>
      <c r="M93" s="18"/>
      <c r="N93" s="18"/>
      <c r="O93" s="18"/>
      <c r="P93" s="18">
        <v>45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73">
        <v>45</v>
      </c>
      <c r="AD93" s="67">
        <f t="shared" si="6"/>
        <v>45</v>
      </c>
      <c r="AE93" s="68">
        <f t="shared" si="7"/>
        <v>45</v>
      </c>
      <c r="AF93" s="65">
        <f t="shared" si="8"/>
        <v>1</v>
      </c>
    </row>
    <row r="94" spans="1:32" x14ac:dyDescent="0.25">
      <c r="A94" s="18">
        <v>92</v>
      </c>
      <c r="B94" s="17" t="s">
        <v>214</v>
      </c>
      <c r="C94" s="18">
        <v>2008</v>
      </c>
      <c r="D94" s="18" t="s">
        <v>19</v>
      </c>
      <c r="E94" s="17" t="s">
        <v>38</v>
      </c>
      <c r="F94" s="17" t="s">
        <v>39</v>
      </c>
      <c r="G94" s="18"/>
      <c r="H94" s="18"/>
      <c r="I94" s="18"/>
      <c r="J94" s="18"/>
      <c r="K94" s="18"/>
      <c r="L94" s="18"/>
      <c r="M94" s="18"/>
      <c r="N94" s="18"/>
      <c r="O94" s="18"/>
      <c r="P94" s="18">
        <v>45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73">
        <v>0</v>
      </c>
      <c r="AD94" s="67">
        <f t="shared" si="6"/>
        <v>45</v>
      </c>
      <c r="AE94" s="68">
        <f t="shared" si="7"/>
        <v>45</v>
      </c>
      <c r="AF94" s="65">
        <f t="shared" si="8"/>
        <v>1</v>
      </c>
    </row>
    <row r="95" spans="1:32" x14ac:dyDescent="0.25">
      <c r="A95" s="18">
        <v>93</v>
      </c>
      <c r="B95" s="17" t="s">
        <v>220</v>
      </c>
      <c r="C95" s="18">
        <v>2008</v>
      </c>
      <c r="D95" s="18" t="s">
        <v>19</v>
      </c>
      <c r="E95" s="17" t="s">
        <v>38</v>
      </c>
      <c r="F95" s="17" t="s">
        <v>39</v>
      </c>
      <c r="G95" s="18"/>
      <c r="H95" s="18"/>
      <c r="I95" s="18"/>
      <c r="J95" s="18"/>
      <c r="K95" s="18"/>
      <c r="L95" s="18"/>
      <c r="M95" s="18"/>
      <c r="N95" s="18"/>
      <c r="O95" s="18"/>
      <c r="P95" s="18">
        <v>45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73">
        <v>0</v>
      </c>
      <c r="AD95" s="67">
        <f t="shared" si="6"/>
        <v>45</v>
      </c>
      <c r="AE95" s="68">
        <f t="shared" si="7"/>
        <v>45</v>
      </c>
      <c r="AF95" s="65">
        <f t="shared" si="8"/>
        <v>1</v>
      </c>
    </row>
    <row r="96" spans="1:32" x14ac:dyDescent="0.25">
      <c r="A96" s="18">
        <v>94</v>
      </c>
      <c r="B96" s="17" t="s">
        <v>215</v>
      </c>
      <c r="C96" s="18">
        <v>2008</v>
      </c>
      <c r="D96" s="18" t="s">
        <v>19</v>
      </c>
      <c r="E96" s="17" t="s">
        <v>38</v>
      </c>
      <c r="F96" s="17" t="s">
        <v>213</v>
      </c>
      <c r="G96" s="18"/>
      <c r="H96" s="18"/>
      <c r="I96" s="18"/>
      <c r="J96" s="18"/>
      <c r="K96" s="18"/>
      <c r="L96" s="18"/>
      <c r="M96" s="18"/>
      <c r="N96" s="18"/>
      <c r="O96" s="18"/>
      <c r="P96" s="18">
        <v>45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73">
        <v>0</v>
      </c>
      <c r="AD96" s="67">
        <f t="shared" si="6"/>
        <v>45</v>
      </c>
      <c r="AE96" s="68">
        <f t="shared" si="7"/>
        <v>45</v>
      </c>
      <c r="AF96" s="65">
        <f t="shared" si="8"/>
        <v>1</v>
      </c>
    </row>
    <row r="97" spans="1:32" x14ac:dyDescent="0.25">
      <c r="A97" s="18">
        <v>95</v>
      </c>
      <c r="B97" s="17" t="s">
        <v>160</v>
      </c>
      <c r="C97" s="18">
        <v>2003</v>
      </c>
      <c r="D97" s="18" t="s">
        <v>150</v>
      </c>
      <c r="E97" s="17" t="s">
        <v>38</v>
      </c>
      <c r="F97" s="17" t="s">
        <v>165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66">
        <v>41</v>
      </c>
      <c r="AD97" s="67">
        <f t="shared" si="6"/>
        <v>0</v>
      </c>
      <c r="AE97" s="68">
        <f t="shared" si="7"/>
        <v>41</v>
      </c>
      <c r="AF97" s="65">
        <f t="shared" si="8"/>
        <v>0</v>
      </c>
    </row>
    <row r="98" spans="1:32" x14ac:dyDescent="0.25">
      <c r="A98" s="18">
        <v>96</v>
      </c>
      <c r="B98" s="17" t="s">
        <v>163</v>
      </c>
      <c r="C98" s="18">
        <v>2002</v>
      </c>
      <c r="D98" s="18" t="s">
        <v>150</v>
      </c>
      <c r="E98" s="17" t="s">
        <v>38</v>
      </c>
      <c r="F98" s="17" t="s">
        <v>165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66">
        <v>41</v>
      </c>
      <c r="AD98" s="67">
        <f t="shared" si="6"/>
        <v>0</v>
      </c>
      <c r="AE98" s="68">
        <f t="shared" si="7"/>
        <v>41</v>
      </c>
      <c r="AF98" s="65">
        <f t="shared" si="8"/>
        <v>0</v>
      </c>
    </row>
    <row r="99" spans="1:32" x14ac:dyDescent="0.25">
      <c r="A99" s="18">
        <v>97</v>
      </c>
      <c r="B99" s="17" t="s">
        <v>164</v>
      </c>
      <c r="C99" s="18">
        <v>2002</v>
      </c>
      <c r="D99" s="18" t="s">
        <v>150</v>
      </c>
      <c r="E99" s="17" t="s">
        <v>38</v>
      </c>
      <c r="F99" s="17" t="s">
        <v>39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66">
        <v>41</v>
      </c>
      <c r="AD99" s="67">
        <f t="shared" ref="AD99:AD130" si="9">IF(COUNT(G99:AB99)&gt;2,LARGE(G99:AB99,1)+LARGE(G99:AB99,2),SUM(G99:AB99))</f>
        <v>0</v>
      </c>
      <c r="AE99" s="68">
        <f t="shared" ref="AE99:AE130" si="10">IF(AD99&gt;AC99,AD99,AC99)</f>
        <v>41</v>
      </c>
      <c r="AF99" s="65">
        <f t="shared" ref="AF99:AF130" si="11">COUNT(G99:AB99)</f>
        <v>0</v>
      </c>
    </row>
    <row r="100" spans="1:32" x14ac:dyDescent="0.25">
      <c r="A100" s="18">
        <v>98</v>
      </c>
      <c r="B100" s="17" t="s">
        <v>118</v>
      </c>
      <c r="C100" s="18">
        <v>2007</v>
      </c>
      <c r="D100" s="18" t="s">
        <v>19</v>
      </c>
      <c r="E100" s="17" t="s">
        <v>20</v>
      </c>
      <c r="F100" s="17" t="s">
        <v>21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66">
        <v>40</v>
      </c>
      <c r="AD100" s="67">
        <f t="shared" si="9"/>
        <v>0</v>
      </c>
      <c r="AE100" s="68">
        <f t="shared" si="10"/>
        <v>40</v>
      </c>
      <c r="AF100" s="65">
        <f t="shared" si="11"/>
        <v>0</v>
      </c>
    </row>
    <row r="101" spans="1:32" x14ac:dyDescent="0.25">
      <c r="A101" s="18">
        <v>99</v>
      </c>
      <c r="B101" s="17" t="s">
        <v>276</v>
      </c>
      <c r="C101" s="18">
        <v>2009</v>
      </c>
      <c r="D101" s="18" t="s">
        <v>19</v>
      </c>
      <c r="E101" s="17" t="s">
        <v>20</v>
      </c>
      <c r="F101" s="17" t="s">
        <v>63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3">
        <v>40</v>
      </c>
      <c r="AD101" s="67">
        <f t="shared" si="9"/>
        <v>0</v>
      </c>
      <c r="AE101" s="68">
        <f t="shared" si="10"/>
        <v>40</v>
      </c>
      <c r="AF101" s="65">
        <f t="shared" si="11"/>
        <v>0</v>
      </c>
    </row>
    <row r="102" spans="1:32" x14ac:dyDescent="0.25">
      <c r="A102" s="18">
        <v>100</v>
      </c>
      <c r="B102" s="17" t="s">
        <v>365</v>
      </c>
      <c r="C102" s="18">
        <v>2006</v>
      </c>
      <c r="D102" s="18" t="s">
        <v>19</v>
      </c>
      <c r="E102" s="17" t="s">
        <v>20</v>
      </c>
      <c r="F102" s="17" t="s">
        <v>147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3">
        <v>40</v>
      </c>
      <c r="AD102" s="67">
        <f t="shared" si="9"/>
        <v>0</v>
      </c>
      <c r="AE102" s="68">
        <f t="shared" si="10"/>
        <v>40</v>
      </c>
      <c r="AF102" s="65">
        <f t="shared" si="11"/>
        <v>0</v>
      </c>
    </row>
    <row r="103" spans="1:32" x14ac:dyDescent="0.25">
      <c r="A103" s="18">
        <v>101</v>
      </c>
      <c r="B103" s="17" t="s">
        <v>377</v>
      </c>
      <c r="C103" s="18">
        <v>2007</v>
      </c>
      <c r="D103" s="18" t="s">
        <v>19</v>
      </c>
      <c r="E103" s="17" t="s">
        <v>20</v>
      </c>
      <c r="F103" s="17" t="s">
        <v>21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3">
        <v>40</v>
      </c>
      <c r="AD103" s="67">
        <f t="shared" si="9"/>
        <v>0</v>
      </c>
      <c r="AE103" s="68">
        <f t="shared" si="10"/>
        <v>40</v>
      </c>
      <c r="AF103" s="65">
        <f t="shared" si="11"/>
        <v>0</v>
      </c>
    </row>
    <row r="104" spans="1:32" x14ac:dyDescent="0.25">
      <c r="A104" s="18">
        <v>102</v>
      </c>
      <c r="B104" s="17" t="s">
        <v>358</v>
      </c>
      <c r="C104" s="18">
        <v>2006</v>
      </c>
      <c r="D104" s="18" t="s">
        <v>19</v>
      </c>
      <c r="E104" s="17" t="s">
        <v>20</v>
      </c>
      <c r="F104" s="17" t="s">
        <v>63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>
        <v>29</v>
      </c>
      <c r="U104" s="18"/>
      <c r="V104" s="18"/>
      <c r="W104" s="18"/>
      <c r="X104" s="18"/>
      <c r="Y104" s="18"/>
      <c r="Z104" s="18"/>
      <c r="AA104" s="18"/>
      <c r="AB104" s="18"/>
      <c r="AC104" s="73">
        <v>0</v>
      </c>
      <c r="AD104" s="67">
        <f t="shared" si="9"/>
        <v>29</v>
      </c>
      <c r="AE104" s="68">
        <f t="shared" si="10"/>
        <v>29</v>
      </c>
      <c r="AF104" s="65">
        <f t="shared" si="11"/>
        <v>1</v>
      </c>
    </row>
    <row r="105" spans="1:32" x14ac:dyDescent="0.25">
      <c r="A105" s="18">
        <v>103</v>
      </c>
      <c r="B105" s="17" t="s">
        <v>361</v>
      </c>
      <c r="C105" s="18">
        <v>2005</v>
      </c>
      <c r="D105" s="18" t="s">
        <v>19</v>
      </c>
      <c r="E105" s="17" t="s">
        <v>20</v>
      </c>
      <c r="F105" s="17" t="s">
        <v>63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>
        <v>29</v>
      </c>
      <c r="U105" s="18"/>
      <c r="V105" s="18"/>
      <c r="W105" s="18"/>
      <c r="X105" s="18"/>
      <c r="Y105" s="18"/>
      <c r="Z105" s="18"/>
      <c r="AA105" s="18"/>
      <c r="AB105" s="18"/>
      <c r="AC105" s="73">
        <v>0</v>
      </c>
      <c r="AD105" s="67">
        <f t="shared" si="9"/>
        <v>29</v>
      </c>
      <c r="AE105" s="68">
        <f t="shared" si="10"/>
        <v>29</v>
      </c>
      <c r="AF105" s="65">
        <f t="shared" si="11"/>
        <v>1</v>
      </c>
    </row>
    <row r="106" spans="1:32" x14ac:dyDescent="0.25">
      <c r="A106" s="18">
        <v>104</v>
      </c>
      <c r="B106" s="17" t="s">
        <v>366</v>
      </c>
      <c r="C106" s="18">
        <v>2006</v>
      </c>
      <c r="D106" s="18" t="s">
        <v>19</v>
      </c>
      <c r="E106" s="17" t="s">
        <v>20</v>
      </c>
      <c r="F106" s="17" t="s">
        <v>21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3">
        <v>23</v>
      </c>
      <c r="AD106" s="67">
        <f t="shared" si="9"/>
        <v>0</v>
      </c>
      <c r="AE106" s="68">
        <f t="shared" si="10"/>
        <v>23</v>
      </c>
      <c r="AF106" s="65">
        <f t="shared" si="11"/>
        <v>0</v>
      </c>
    </row>
    <row r="107" spans="1:32" x14ac:dyDescent="0.25">
      <c r="A107" s="18">
        <v>105</v>
      </c>
      <c r="B107" s="17" t="s">
        <v>176</v>
      </c>
      <c r="C107" s="18">
        <v>2007</v>
      </c>
      <c r="D107" s="18" t="s">
        <v>31</v>
      </c>
      <c r="E107" s="17" t="s">
        <v>20</v>
      </c>
      <c r="F107" s="17" t="s">
        <v>114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66">
        <v>0</v>
      </c>
      <c r="AD107" s="67">
        <f t="shared" si="9"/>
        <v>0</v>
      </c>
      <c r="AE107" s="68">
        <f t="shared" si="10"/>
        <v>0</v>
      </c>
      <c r="AF107" s="65">
        <f t="shared" si="11"/>
        <v>0</v>
      </c>
    </row>
    <row r="108" spans="1:32" x14ac:dyDescent="0.25">
      <c r="A108" s="18">
        <v>106</v>
      </c>
      <c r="B108" s="17" t="s">
        <v>172</v>
      </c>
      <c r="C108" s="18">
        <v>2006</v>
      </c>
      <c r="D108" s="18" t="s">
        <v>31</v>
      </c>
      <c r="E108" s="17" t="s">
        <v>20</v>
      </c>
      <c r="F108" s="17" t="s">
        <v>21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66">
        <v>0</v>
      </c>
      <c r="AD108" s="67">
        <f t="shared" si="9"/>
        <v>0</v>
      </c>
      <c r="AE108" s="68">
        <f t="shared" si="10"/>
        <v>0</v>
      </c>
      <c r="AF108" s="65">
        <f t="shared" si="11"/>
        <v>0</v>
      </c>
    </row>
    <row r="109" spans="1:32" x14ac:dyDescent="0.25">
      <c r="A109" s="18">
        <v>107</v>
      </c>
      <c r="B109" s="17" t="s">
        <v>149</v>
      </c>
      <c r="C109" s="18">
        <v>2005</v>
      </c>
      <c r="D109" s="18" t="s">
        <v>150</v>
      </c>
      <c r="E109" s="17" t="s">
        <v>38</v>
      </c>
      <c r="F109" s="17" t="s">
        <v>39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66">
        <v>0</v>
      </c>
      <c r="AD109" s="67">
        <f t="shared" si="9"/>
        <v>0</v>
      </c>
      <c r="AE109" s="68">
        <f t="shared" si="10"/>
        <v>0</v>
      </c>
      <c r="AF109" s="65">
        <f t="shared" si="11"/>
        <v>0</v>
      </c>
    </row>
    <row r="110" spans="1:32" x14ac:dyDescent="0.25">
      <c r="A110" s="18">
        <v>108</v>
      </c>
      <c r="B110" s="17" t="s">
        <v>151</v>
      </c>
      <c r="C110" s="18">
        <v>2004</v>
      </c>
      <c r="D110" s="18" t="s">
        <v>150</v>
      </c>
      <c r="E110" s="17" t="s">
        <v>38</v>
      </c>
      <c r="F110" s="17" t="s">
        <v>165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66">
        <v>0</v>
      </c>
      <c r="AD110" s="67">
        <f t="shared" si="9"/>
        <v>0</v>
      </c>
      <c r="AE110" s="68">
        <f t="shared" si="10"/>
        <v>0</v>
      </c>
      <c r="AF110" s="65">
        <f t="shared" si="11"/>
        <v>0</v>
      </c>
    </row>
    <row r="111" spans="1:32" x14ac:dyDescent="0.25">
      <c r="A111" s="18">
        <v>109</v>
      </c>
      <c r="B111" s="17" t="s">
        <v>153</v>
      </c>
      <c r="C111" s="18">
        <v>2005</v>
      </c>
      <c r="D111" s="18" t="s">
        <v>150</v>
      </c>
      <c r="E111" s="17" t="s">
        <v>38</v>
      </c>
      <c r="F111" s="17" t="s">
        <v>39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66">
        <v>0</v>
      </c>
      <c r="AD111" s="67">
        <f t="shared" si="9"/>
        <v>0</v>
      </c>
      <c r="AE111" s="68">
        <f t="shared" si="10"/>
        <v>0</v>
      </c>
      <c r="AF111" s="65">
        <f t="shared" si="11"/>
        <v>0</v>
      </c>
    </row>
    <row r="112" spans="1:32" x14ac:dyDescent="0.25">
      <c r="A112" s="18">
        <v>110</v>
      </c>
      <c r="B112" s="17" t="s">
        <v>212</v>
      </c>
      <c r="C112" s="18">
        <v>2008</v>
      </c>
      <c r="D112" s="18" t="s">
        <v>19</v>
      </c>
      <c r="E112" s="17" t="s">
        <v>38</v>
      </c>
      <c r="F112" s="17" t="s">
        <v>213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3">
        <v>0</v>
      </c>
      <c r="AD112" s="67">
        <f t="shared" si="9"/>
        <v>0</v>
      </c>
      <c r="AE112" s="68">
        <f t="shared" si="10"/>
        <v>0</v>
      </c>
      <c r="AF112" s="65">
        <f t="shared" si="11"/>
        <v>0</v>
      </c>
    </row>
    <row r="113" spans="1:32" x14ac:dyDescent="0.25">
      <c r="A113" s="18">
        <v>111</v>
      </c>
      <c r="B113" s="17" t="s">
        <v>216</v>
      </c>
      <c r="C113" s="18">
        <v>2008</v>
      </c>
      <c r="D113" s="18" t="s">
        <v>150</v>
      </c>
      <c r="E113" s="17" t="s">
        <v>38</v>
      </c>
      <c r="F113" s="17" t="s">
        <v>39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3">
        <v>0</v>
      </c>
      <c r="AD113" s="67">
        <f t="shared" si="9"/>
        <v>0</v>
      </c>
      <c r="AE113" s="68">
        <f t="shared" si="10"/>
        <v>0</v>
      </c>
      <c r="AF113" s="65">
        <f t="shared" si="11"/>
        <v>0</v>
      </c>
    </row>
    <row r="114" spans="1:32" x14ac:dyDescent="0.25">
      <c r="A114" s="18">
        <v>112</v>
      </c>
      <c r="B114" s="17" t="s">
        <v>223</v>
      </c>
      <c r="C114" s="18">
        <v>2010</v>
      </c>
      <c r="D114" s="18" t="s">
        <v>19</v>
      </c>
      <c r="E114" s="17" t="s">
        <v>38</v>
      </c>
      <c r="F114" s="17" t="s">
        <v>39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3">
        <v>0</v>
      </c>
      <c r="AD114" s="67">
        <f t="shared" si="9"/>
        <v>0</v>
      </c>
      <c r="AE114" s="68">
        <f t="shared" si="10"/>
        <v>0</v>
      </c>
      <c r="AF114" s="65">
        <f t="shared" si="11"/>
        <v>0</v>
      </c>
    </row>
    <row r="115" spans="1:32" x14ac:dyDescent="0.25">
      <c r="A115" s="18">
        <v>113</v>
      </c>
      <c r="B115" s="17" t="s">
        <v>225</v>
      </c>
      <c r="C115" s="18">
        <v>2010</v>
      </c>
      <c r="D115" s="18" t="s">
        <v>19</v>
      </c>
      <c r="E115" s="17" t="s">
        <v>38</v>
      </c>
      <c r="F115" s="17" t="s">
        <v>39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3">
        <v>0</v>
      </c>
      <c r="AD115" s="67">
        <f t="shared" si="9"/>
        <v>0</v>
      </c>
      <c r="AE115" s="68">
        <f t="shared" si="10"/>
        <v>0</v>
      </c>
      <c r="AF115" s="65">
        <f t="shared" si="11"/>
        <v>0</v>
      </c>
    </row>
    <row r="116" spans="1:32" x14ac:dyDescent="0.25">
      <c r="A116" s="18">
        <v>114</v>
      </c>
      <c r="B116" s="17" t="s">
        <v>70</v>
      </c>
      <c r="C116" s="18">
        <v>2003</v>
      </c>
      <c r="D116" s="18" t="s">
        <v>31</v>
      </c>
      <c r="E116" s="17" t="s">
        <v>20</v>
      </c>
      <c r="F116" s="17" t="s">
        <v>21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66">
        <v>0</v>
      </c>
      <c r="AD116" s="67">
        <f t="shared" si="9"/>
        <v>0</v>
      </c>
      <c r="AE116" s="68">
        <f t="shared" si="10"/>
        <v>0</v>
      </c>
      <c r="AF116" s="65">
        <f t="shared" si="11"/>
        <v>0</v>
      </c>
    </row>
    <row r="117" spans="1:32" x14ac:dyDescent="0.25">
      <c r="A117" s="18">
        <v>115</v>
      </c>
      <c r="B117" s="17" t="s">
        <v>102</v>
      </c>
      <c r="C117" s="18">
        <v>2003</v>
      </c>
      <c r="D117" s="18" t="s">
        <v>31</v>
      </c>
      <c r="E117" s="17" t="s">
        <v>20</v>
      </c>
      <c r="F117" s="17" t="s">
        <v>21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66">
        <v>0</v>
      </c>
      <c r="AD117" s="67">
        <f t="shared" si="9"/>
        <v>0</v>
      </c>
      <c r="AE117" s="68">
        <f t="shared" si="10"/>
        <v>0</v>
      </c>
      <c r="AF117" s="65">
        <f t="shared" si="11"/>
        <v>0</v>
      </c>
    </row>
    <row r="118" spans="1:32" x14ac:dyDescent="0.25">
      <c r="A118" s="18">
        <v>116</v>
      </c>
      <c r="B118" s="17" t="s">
        <v>85</v>
      </c>
      <c r="C118" s="18">
        <v>1991</v>
      </c>
      <c r="D118" s="18" t="s">
        <v>26</v>
      </c>
      <c r="E118" s="17" t="s">
        <v>20</v>
      </c>
      <c r="F118" s="17" t="s">
        <v>36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66">
        <v>0</v>
      </c>
      <c r="AD118" s="67">
        <f t="shared" si="9"/>
        <v>0</v>
      </c>
      <c r="AE118" s="68">
        <f t="shared" si="10"/>
        <v>0</v>
      </c>
      <c r="AF118" s="65">
        <f t="shared" si="11"/>
        <v>0</v>
      </c>
    </row>
    <row r="119" spans="1:32" x14ac:dyDescent="0.25">
      <c r="A119" s="18">
        <v>117</v>
      </c>
      <c r="B119" s="17" t="s">
        <v>89</v>
      </c>
      <c r="C119" s="18">
        <v>1996</v>
      </c>
      <c r="D119" s="18" t="s">
        <v>29</v>
      </c>
      <c r="E119" s="17" t="s">
        <v>20</v>
      </c>
      <c r="F119" s="17" t="s">
        <v>36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66">
        <v>0</v>
      </c>
      <c r="AD119" s="67">
        <f t="shared" si="9"/>
        <v>0</v>
      </c>
      <c r="AE119" s="68">
        <f t="shared" si="10"/>
        <v>0</v>
      </c>
      <c r="AF119" s="65">
        <f t="shared" si="11"/>
        <v>0</v>
      </c>
    </row>
    <row r="120" spans="1:32" x14ac:dyDescent="0.25">
      <c r="A120" s="18">
        <v>118</v>
      </c>
      <c r="B120" s="17" t="s">
        <v>110</v>
      </c>
      <c r="C120" s="18">
        <v>1995</v>
      </c>
      <c r="D120" s="18" t="s">
        <v>29</v>
      </c>
      <c r="E120" s="17" t="s">
        <v>20</v>
      </c>
      <c r="F120" s="17" t="s">
        <v>36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66">
        <v>0</v>
      </c>
      <c r="AD120" s="67">
        <f t="shared" si="9"/>
        <v>0</v>
      </c>
      <c r="AE120" s="68">
        <f t="shared" si="10"/>
        <v>0</v>
      </c>
      <c r="AF120" s="65">
        <f t="shared" si="11"/>
        <v>0</v>
      </c>
    </row>
    <row r="121" spans="1:32" x14ac:dyDescent="0.25">
      <c r="A121" s="18">
        <v>119</v>
      </c>
      <c r="B121" s="17" t="s">
        <v>111</v>
      </c>
      <c r="C121" s="18">
        <v>1954</v>
      </c>
      <c r="D121" s="18" t="s">
        <v>23</v>
      </c>
      <c r="E121" s="17" t="s">
        <v>20</v>
      </c>
      <c r="F121" s="1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66">
        <v>0</v>
      </c>
      <c r="AD121" s="67">
        <f t="shared" si="9"/>
        <v>0</v>
      </c>
      <c r="AE121" s="68">
        <f t="shared" si="10"/>
        <v>0</v>
      </c>
      <c r="AF121" s="65">
        <f t="shared" si="11"/>
        <v>0</v>
      </c>
    </row>
    <row r="122" spans="1:32" x14ac:dyDescent="0.25">
      <c r="A122" s="18">
        <v>120</v>
      </c>
      <c r="B122" s="17" t="s">
        <v>121</v>
      </c>
      <c r="C122" s="18">
        <v>2005</v>
      </c>
      <c r="D122" s="18" t="s">
        <v>19</v>
      </c>
      <c r="E122" s="17" t="s">
        <v>20</v>
      </c>
      <c r="F122" s="17" t="s">
        <v>21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66">
        <v>0</v>
      </c>
      <c r="AD122" s="67">
        <f t="shared" si="9"/>
        <v>0</v>
      </c>
      <c r="AE122" s="68">
        <f t="shared" si="10"/>
        <v>0</v>
      </c>
      <c r="AF122" s="65">
        <f t="shared" si="11"/>
        <v>0</v>
      </c>
    </row>
    <row r="123" spans="1:32" x14ac:dyDescent="0.25">
      <c r="A123" s="18">
        <v>121</v>
      </c>
      <c r="B123" s="17" t="s">
        <v>124</v>
      </c>
      <c r="C123" s="18">
        <v>2005</v>
      </c>
      <c r="D123" s="18" t="s">
        <v>19</v>
      </c>
      <c r="E123" s="17" t="s">
        <v>20</v>
      </c>
      <c r="F123" s="17" t="s">
        <v>21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66">
        <v>0</v>
      </c>
      <c r="AD123" s="67">
        <f t="shared" si="9"/>
        <v>0</v>
      </c>
      <c r="AE123" s="68">
        <f t="shared" si="10"/>
        <v>0</v>
      </c>
      <c r="AF123" s="65">
        <f t="shared" si="11"/>
        <v>0</v>
      </c>
    </row>
    <row r="124" spans="1:32" x14ac:dyDescent="0.25">
      <c r="A124" s="18">
        <v>122</v>
      </c>
      <c r="B124" s="17" t="s">
        <v>271</v>
      </c>
      <c r="C124" s="18">
        <v>2009</v>
      </c>
      <c r="D124" s="18" t="s">
        <v>19</v>
      </c>
      <c r="E124" s="17" t="s">
        <v>20</v>
      </c>
      <c r="F124" s="17" t="s">
        <v>63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3">
        <v>0</v>
      </c>
      <c r="AD124" s="67">
        <f t="shared" si="9"/>
        <v>0</v>
      </c>
      <c r="AE124" s="68">
        <f t="shared" si="10"/>
        <v>0</v>
      </c>
      <c r="AF124" s="65">
        <f t="shared" si="11"/>
        <v>0</v>
      </c>
    </row>
    <row r="125" spans="1:32" x14ac:dyDescent="0.25">
      <c r="A125" s="18">
        <v>123</v>
      </c>
      <c r="B125" s="17" t="s">
        <v>272</v>
      </c>
      <c r="C125" s="18">
        <v>2009</v>
      </c>
      <c r="D125" s="18" t="s">
        <v>31</v>
      </c>
      <c r="E125" s="17" t="s">
        <v>20</v>
      </c>
      <c r="F125" s="17" t="s">
        <v>114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3">
        <v>0</v>
      </c>
      <c r="AD125" s="67">
        <f t="shared" si="9"/>
        <v>0</v>
      </c>
      <c r="AE125" s="68">
        <f t="shared" si="10"/>
        <v>0</v>
      </c>
      <c r="AF125" s="65">
        <f t="shared" si="11"/>
        <v>0</v>
      </c>
    </row>
    <row r="126" spans="1:32" x14ac:dyDescent="0.25">
      <c r="A126" s="18">
        <v>124</v>
      </c>
      <c r="B126" s="17" t="s">
        <v>273</v>
      </c>
      <c r="C126" s="18">
        <v>2010</v>
      </c>
      <c r="D126" s="18" t="s">
        <v>19</v>
      </c>
      <c r="E126" s="17" t="s">
        <v>20</v>
      </c>
      <c r="F126" s="17" t="s">
        <v>269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3">
        <v>0</v>
      </c>
      <c r="AD126" s="67">
        <f t="shared" si="9"/>
        <v>0</v>
      </c>
      <c r="AE126" s="68">
        <f t="shared" si="10"/>
        <v>0</v>
      </c>
      <c r="AF126" s="65">
        <f t="shared" si="11"/>
        <v>0</v>
      </c>
    </row>
    <row r="127" spans="1:32" x14ac:dyDescent="0.25">
      <c r="A127" s="18">
        <v>125</v>
      </c>
      <c r="B127" s="17" t="s">
        <v>274</v>
      </c>
      <c r="C127" s="18">
        <v>2008</v>
      </c>
      <c r="D127" s="18" t="s">
        <v>19</v>
      </c>
      <c r="E127" s="17" t="s">
        <v>20</v>
      </c>
      <c r="F127" s="17" t="s">
        <v>21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3">
        <v>0</v>
      </c>
      <c r="AD127" s="67">
        <f t="shared" si="9"/>
        <v>0</v>
      </c>
      <c r="AE127" s="68">
        <f t="shared" si="10"/>
        <v>0</v>
      </c>
      <c r="AF127" s="65">
        <f t="shared" si="11"/>
        <v>0</v>
      </c>
    </row>
    <row r="128" spans="1:32" x14ac:dyDescent="0.25">
      <c r="A128" s="18">
        <v>126</v>
      </c>
      <c r="B128" s="17" t="s">
        <v>275</v>
      </c>
      <c r="C128" s="18">
        <v>2008</v>
      </c>
      <c r="D128" s="18" t="s">
        <v>120</v>
      </c>
      <c r="E128" s="17" t="s">
        <v>20</v>
      </c>
      <c r="F128" s="17" t="s">
        <v>21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3">
        <v>0</v>
      </c>
      <c r="AD128" s="67">
        <f t="shared" si="9"/>
        <v>0</v>
      </c>
      <c r="AE128" s="68">
        <f t="shared" si="10"/>
        <v>0</v>
      </c>
      <c r="AF128" s="65">
        <f t="shared" si="11"/>
        <v>0</v>
      </c>
    </row>
    <row r="129" spans="1:32" x14ac:dyDescent="0.25">
      <c r="A129" s="18">
        <v>127</v>
      </c>
      <c r="B129" s="17" t="s">
        <v>277</v>
      </c>
      <c r="C129" s="18">
        <v>2010</v>
      </c>
      <c r="D129" s="18" t="s">
        <v>19</v>
      </c>
      <c r="E129" s="17" t="s">
        <v>20</v>
      </c>
      <c r="F129" s="17" t="s">
        <v>21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3">
        <v>0</v>
      </c>
      <c r="AD129" s="67">
        <f t="shared" si="9"/>
        <v>0</v>
      </c>
      <c r="AE129" s="68">
        <f t="shared" si="10"/>
        <v>0</v>
      </c>
      <c r="AF129" s="65">
        <f t="shared" si="11"/>
        <v>0</v>
      </c>
    </row>
    <row r="130" spans="1:32" x14ac:dyDescent="0.25">
      <c r="A130" s="18">
        <v>128</v>
      </c>
      <c r="B130" s="17" t="s">
        <v>278</v>
      </c>
      <c r="C130" s="18">
        <v>2010</v>
      </c>
      <c r="D130" s="18" t="s">
        <v>19</v>
      </c>
      <c r="E130" s="17" t="s">
        <v>20</v>
      </c>
      <c r="F130" s="17" t="s">
        <v>63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73">
        <v>0</v>
      </c>
      <c r="AD130" s="67">
        <f t="shared" si="9"/>
        <v>0</v>
      </c>
      <c r="AE130" s="68">
        <f t="shared" si="10"/>
        <v>0</v>
      </c>
      <c r="AF130" s="65">
        <f t="shared" si="11"/>
        <v>0</v>
      </c>
    </row>
    <row r="131" spans="1:32" x14ac:dyDescent="0.25">
      <c r="A131" s="18">
        <v>129</v>
      </c>
      <c r="B131" s="17" t="s">
        <v>279</v>
      </c>
      <c r="C131" s="18">
        <v>2010</v>
      </c>
      <c r="D131" s="18" t="s">
        <v>19</v>
      </c>
      <c r="E131" s="17" t="s">
        <v>20</v>
      </c>
      <c r="F131" s="17" t="s">
        <v>269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73">
        <v>0</v>
      </c>
      <c r="AD131" s="67">
        <f t="shared" ref="AD131:AD160" si="12">IF(COUNT(G131:AB131)&gt;2,LARGE(G131:AB131,1)+LARGE(G131:AB131,2),SUM(G131:AB131))</f>
        <v>0</v>
      </c>
      <c r="AE131" s="68">
        <f t="shared" ref="AE131:AE160" si="13">IF(AD131&gt;AC131,AD131,AC131)</f>
        <v>0</v>
      </c>
      <c r="AF131" s="65">
        <f t="shared" ref="AF131:AF160" si="14">COUNT(G131:AB131)</f>
        <v>0</v>
      </c>
    </row>
    <row r="132" spans="1:32" x14ac:dyDescent="0.25">
      <c r="A132" s="18">
        <v>130</v>
      </c>
      <c r="B132" s="17" t="s">
        <v>280</v>
      </c>
      <c r="C132" s="18">
        <v>2009</v>
      </c>
      <c r="D132" s="18" t="s">
        <v>19</v>
      </c>
      <c r="E132" s="17" t="s">
        <v>20</v>
      </c>
      <c r="F132" s="17" t="s">
        <v>21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73">
        <v>0</v>
      </c>
      <c r="AD132" s="67">
        <f t="shared" si="12"/>
        <v>0</v>
      </c>
      <c r="AE132" s="68">
        <f t="shared" si="13"/>
        <v>0</v>
      </c>
      <c r="AF132" s="65">
        <f t="shared" si="14"/>
        <v>0</v>
      </c>
    </row>
    <row r="133" spans="1:32" x14ac:dyDescent="0.25">
      <c r="A133" s="18">
        <v>131</v>
      </c>
      <c r="B133" s="17" t="s">
        <v>281</v>
      </c>
      <c r="C133" s="18">
        <v>2009</v>
      </c>
      <c r="D133" s="18" t="s">
        <v>19</v>
      </c>
      <c r="E133" s="17" t="s">
        <v>20</v>
      </c>
      <c r="F133" s="17" t="s">
        <v>63</v>
      </c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73">
        <v>0</v>
      </c>
      <c r="AD133" s="67">
        <f t="shared" si="12"/>
        <v>0</v>
      </c>
      <c r="AE133" s="68">
        <f t="shared" si="13"/>
        <v>0</v>
      </c>
      <c r="AF133" s="65">
        <f t="shared" si="14"/>
        <v>0</v>
      </c>
    </row>
    <row r="134" spans="1:32" x14ac:dyDescent="0.25">
      <c r="A134" s="18">
        <v>132</v>
      </c>
      <c r="B134" s="17" t="s">
        <v>282</v>
      </c>
      <c r="C134" s="18">
        <v>2008</v>
      </c>
      <c r="D134" s="18" t="s">
        <v>19</v>
      </c>
      <c r="E134" s="17" t="s">
        <v>20</v>
      </c>
      <c r="F134" s="17" t="s">
        <v>21</v>
      </c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73">
        <v>0</v>
      </c>
      <c r="AD134" s="67">
        <f t="shared" si="12"/>
        <v>0</v>
      </c>
      <c r="AE134" s="68">
        <f t="shared" si="13"/>
        <v>0</v>
      </c>
      <c r="AF134" s="65">
        <f t="shared" si="14"/>
        <v>0</v>
      </c>
    </row>
    <row r="135" spans="1:32" x14ac:dyDescent="0.25">
      <c r="A135" s="18">
        <v>133</v>
      </c>
      <c r="B135" s="17" t="s">
        <v>283</v>
      </c>
      <c r="C135" s="18">
        <v>2008</v>
      </c>
      <c r="D135" s="18" t="s">
        <v>19</v>
      </c>
      <c r="E135" s="17" t="s">
        <v>20</v>
      </c>
      <c r="F135" s="17" t="s">
        <v>270</v>
      </c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73">
        <v>0</v>
      </c>
      <c r="AD135" s="67">
        <f t="shared" si="12"/>
        <v>0</v>
      </c>
      <c r="AE135" s="68">
        <f t="shared" si="13"/>
        <v>0</v>
      </c>
      <c r="AF135" s="65">
        <f t="shared" si="14"/>
        <v>0</v>
      </c>
    </row>
    <row r="136" spans="1:32" x14ac:dyDescent="0.25">
      <c r="A136" s="18">
        <v>134</v>
      </c>
      <c r="B136" s="17" t="s">
        <v>284</v>
      </c>
      <c r="C136" s="18">
        <v>2009</v>
      </c>
      <c r="D136" s="18" t="s">
        <v>19</v>
      </c>
      <c r="E136" s="17" t="s">
        <v>20</v>
      </c>
      <c r="F136" s="17" t="s">
        <v>114</v>
      </c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73">
        <v>0</v>
      </c>
      <c r="AD136" s="67">
        <f t="shared" si="12"/>
        <v>0</v>
      </c>
      <c r="AE136" s="68">
        <f t="shared" si="13"/>
        <v>0</v>
      </c>
      <c r="AF136" s="65">
        <f t="shared" si="14"/>
        <v>0</v>
      </c>
    </row>
    <row r="137" spans="1:32" x14ac:dyDescent="0.25">
      <c r="A137" s="18">
        <v>135</v>
      </c>
      <c r="B137" s="17" t="s">
        <v>285</v>
      </c>
      <c r="C137" s="18">
        <v>2008</v>
      </c>
      <c r="D137" s="18" t="s">
        <v>19</v>
      </c>
      <c r="E137" s="17" t="s">
        <v>20</v>
      </c>
      <c r="F137" s="17" t="s">
        <v>21</v>
      </c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73">
        <v>0</v>
      </c>
      <c r="AD137" s="67">
        <f t="shared" si="12"/>
        <v>0</v>
      </c>
      <c r="AE137" s="68">
        <f t="shared" si="13"/>
        <v>0</v>
      </c>
      <c r="AF137" s="65">
        <f t="shared" si="14"/>
        <v>0</v>
      </c>
    </row>
    <row r="138" spans="1:32" x14ac:dyDescent="0.25">
      <c r="A138" s="18">
        <v>136</v>
      </c>
      <c r="B138" s="17" t="s">
        <v>286</v>
      </c>
      <c r="C138" s="18">
        <v>2009</v>
      </c>
      <c r="D138" s="18" t="s">
        <v>31</v>
      </c>
      <c r="E138" s="17" t="s">
        <v>20</v>
      </c>
      <c r="F138" s="17" t="s">
        <v>114</v>
      </c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73">
        <v>0</v>
      </c>
      <c r="AD138" s="67">
        <f t="shared" si="12"/>
        <v>0</v>
      </c>
      <c r="AE138" s="68">
        <f t="shared" si="13"/>
        <v>0</v>
      </c>
      <c r="AF138" s="65">
        <f t="shared" si="14"/>
        <v>0</v>
      </c>
    </row>
    <row r="139" spans="1:32" x14ac:dyDescent="0.25">
      <c r="A139" s="18">
        <v>137</v>
      </c>
      <c r="B139" s="17" t="s">
        <v>223</v>
      </c>
      <c r="C139" s="18">
        <v>2010</v>
      </c>
      <c r="D139" s="18" t="s">
        <v>19</v>
      </c>
      <c r="E139" s="17" t="s">
        <v>20</v>
      </c>
      <c r="F139" s="17" t="s">
        <v>39</v>
      </c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73">
        <v>0</v>
      </c>
      <c r="AD139" s="67">
        <f t="shared" si="12"/>
        <v>0</v>
      </c>
      <c r="AE139" s="68">
        <f t="shared" si="13"/>
        <v>0</v>
      </c>
      <c r="AF139" s="65">
        <f t="shared" si="14"/>
        <v>0</v>
      </c>
    </row>
    <row r="140" spans="1:32" x14ac:dyDescent="0.25">
      <c r="A140" s="18">
        <v>138</v>
      </c>
      <c r="B140" s="17" t="s">
        <v>287</v>
      </c>
      <c r="C140" s="18">
        <v>2011</v>
      </c>
      <c r="D140" s="18" t="s">
        <v>19</v>
      </c>
      <c r="E140" s="17" t="s">
        <v>20</v>
      </c>
      <c r="F140" s="17" t="s">
        <v>269</v>
      </c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73">
        <v>0</v>
      </c>
      <c r="AD140" s="67">
        <f t="shared" si="12"/>
        <v>0</v>
      </c>
      <c r="AE140" s="68">
        <f t="shared" si="13"/>
        <v>0</v>
      </c>
      <c r="AF140" s="65">
        <f t="shared" si="14"/>
        <v>0</v>
      </c>
    </row>
    <row r="141" spans="1:32" x14ac:dyDescent="0.25">
      <c r="A141" s="18">
        <v>139</v>
      </c>
      <c r="B141" s="17" t="s">
        <v>288</v>
      </c>
      <c r="C141" s="18">
        <v>2008</v>
      </c>
      <c r="D141" s="18" t="s">
        <v>120</v>
      </c>
      <c r="E141" s="17" t="s">
        <v>20</v>
      </c>
      <c r="F141" s="17" t="s">
        <v>114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73">
        <v>0</v>
      </c>
      <c r="AD141" s="67">
        <f t="shared" si="12"/>
        <v>0</v>
      </c>
      <c r="AE141" s="68">
        <f t="shared" si="13"/>
        <v>0</v>
      </c>
      <c r="AF141" s="65">
        <f t="shared" si="14"/>
        <v>0</v>
      </c>
    </row>
    <row r="142" spans="1:32" x14ac:dyDescent="0.25">
      <c r="A142" s="18">
        <v>140</v>
      </c>
      <c r="B142" s="17" t="s">
        <v>289</v>
      </c>
      <c r="C142" s="18">
        <v>2009</v>
      </c>
      <c r="D142" s="18" t="s">
        <v>31</v>
      </c>
      <c r="E142" s="17" t="s">
        <v>20</v>
      </c>
      <c r="F142" s="17" t="s">
        <v>114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73">
        <v>0</v>
      </c>
      <c r="AD142" s="67">
        <f t="shared" si="12"/>
        <v>0</v>
      </c>
      <c r="AE142" s="68">
        <f t="shared" si="13"/>
        <v>0</v>
      </c>
      <c r="AF142" s="65">
        <f t="shared" si="14"/>
        <v>0</v>
      </c>
    </row>
    <row r="143" spans="1:32" x14ac:dyDescent="0.25">
      <c r="A143" s="18">
        <v>141</v>
      </c>
      <c r="B143" s="17" t="s">
        <v>290</v>
      </c>
      <c r="C143" s="18">
        <v>2010</v>
      </c>
      <c r="D143" s="18" t="s">
        <v>19</v>
      </c>
      <c r="E143" s="17" t="s">
        <v>20</v>
      </c>
      <c r="F143" s="17" t="s">
        <v>270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73">
        <v>0</v>
      </c>
      <c r="AD143" s="67">
        <f t="shared" si="12"/>
        <v>0</v>
      </c>
      <c r="AE143" s="68">
        <f t="shared" si="13"/>
        <v>0</v>
      </c>
      <c r="AF143" s="65">
        <f t="shared" si="14"/>
        <v>0</v>
      </c>
    </row>
    <row r="144" spans="1:32" x14ac:dyDescent="0.25">
      <c r="A144" s="18">
        <v>142</v>
      </c>
      <c r="B144" s="17" t="s">
        <v>291</v>
      </c>
      <c r="C144" s="18">
        <v>2010</v>
      </c>
      <c r="D144" s="18" t="s">
        <v>19</v>
      </c>
      <c r="E144" s="17" t="s">
        <v>20</v>
      </c>
      <c r="F144" s="17" t="s">
        <v>269</v>
      </c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73">
        <v>0</v>
      </c>
      <c r="AD144" s="67">
        <f t="shared" si="12"/>
        <v>0</v>
      </c>
      <c r="AE144" s="68">
        <f t="shared" si="13"/>
        <v>0</v>
      </c>
      <c r="AF144" s="65">
        <f t="shared" si="14"/>
        <v>0</v>
      </c>
    </row>
    <row r="145" spans="1:32" x14ac:dyDescent="0.25">
      <c r="A145" s="18">
        <v>143</v>
      </c>
      <c r="B145" s="17" t="s">
        <v>292</v>
      </c>
      <c r="C145" s="18">
        <v>2009</v>
      </c>
      <c r="D145" s="18" t="s">
        <v>19</v>
      </c>
      <c r="E145" s="17" t="s">
        <v>20</v>
      </c>
      <c r="F145" s="17" t="s">
        <v>114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73">
        <v>0</v>
      </c>
      <c r="AD145" s="67">
        <f t="shared" si="12"/>
        <v>0</v>
      </c>
      <c r="AE145" s="68">
        <f t="shared" si="13"/>
        <v>0</v>
      </c>
      <c r="AF145" s="65">
        <f t="shared" si="14"/>
        <v>0</v>
      </c>
    </row>
    <row r="146" spans="1:32" x14ac:dyDescent="0.25">
      <c r="A146" s="18">
        <v>144</v>
      </c>
      <c r="B146" s="17" t="s">
        <v>293</v>
      </c>
      <c r="C146" s="18">
        <v>2009</v>
      </c>
      <c r="D146" s="18" t="s">
        <v>19</v>
      </c>
      <c r="E146" s="17" t="s">
        <v>20</v>
      </c>
      <c r="F146" s="17" t="s">
        <v>114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73">
        <v>0</v>
      </c>
      <c r="AD146" s="67">
        <f t="shared" si="12"/>
        <v>0</v>
      </c>
      <c r="AE146" s="68">
        <f t="shared" si="13"/>
        <v>0</v>
      </c>
      <c r="AF146" s="65">
        <f t="shared" si="14"/>
        <v>0</v>
      </c>
    </row>
    <row r="147" spans="1:32" x14ac:dyDescent="0.25">
      <c r="A147" s="18">
        <v>145</v>
      </c>
      <c r="B147" s="17" t="s">
        <v>294</v>
      </c>
      <c r="C147" s="18">
        <v>2010</v>
      </c>
      <c r="D147" s="18" t="s">
        <v>19</v>
      </c>
      <c r="E147" s="17" t="s">
        <v>20</v>
      </c>
      <c r="F147" s="17" t="s">
        <v>269</v>
      </c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73">
        <v>0</v>
      </c>
      <c r="AD147" s="67">
        <f t="shared" si="12"/>
        <v>0</v>
      </c>
      <c r="AE147" s="68">
        <f t="shared" si="13"/>
        <v>0</v>
      </c>
      <c r="AF147" s="65">
        <f t="shared" si="14"/>
        <v>0</v>
      </c>
    </row>
    <row r="148" spans="1:32" x14ac:dyDescent="0.25">
      <c r="A148" s="18">
        <v>146</v>
      </c>
      <c r="B148" s="17" t="s">
        <v>296</v>
      </c>
      <c r="C148" s="18">
        <v>1968</v>
      </c>
      <c r="D148" s="18" t="s">
        <v>23</v>
      </c>
      <c r="E148" s="17" t="s">
        <v>20</v>
      </c>
      <c r="F148" s="17"/>
      <c r="G148" s="17"/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73">
        <v>0</v>
      </c>
      <c r="AD148" s="67">
        <f t="shared" si="12"/>
        <v>0</v>
      </c>
      <c r="AE148" s="68">
        <f t="shared" si="13"/>
        <v>0</v>
      </c>
      <c r="AF148" s="65">
        <f t="shared" si="14"/>
        <v>0</v>
      </c>
    </row>
    <row r="149" spans="1:32" x14ac:dyDescent="0.25">
      <c r="A149" s="18">
        <v>147</v>
      </c>
      <c r="B149" s="17" t="s">
        <v>297</v>
      </c>
      <c r="C149" s="18">
        <v>1990</v>
      </c>
      <c r="D149" s="18" t="s">
        <v>26</v>
      </c>
      <c r="E149" s="17" t="s">
        <v>20</v>
      </c>
      <c r="F149" s="17"/>
      <c r="G149" s="17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73">
        <v>0</v>
      </c>
      <c r="AD149" s="67">
        <f t="shared" si="12"/>
        <v>0</v>
      </c>
      <c r="AE149" s="68">
        <f t="shared" si="13"/>
        <v>0</v>
      </c>
      <c r="AF149" s="65">
        <f t="shared" si="14"/>
        <v>0</v>
      </c>
    </row>
    <row r="150" spans="1:32" x14ac:dyDescent="0.25">
      <c r="A150" s="18">
        <v>148</v>
      </c>
      <c r="B150" s="17" t="s">
        <v>336</v>
      </c>
      <c r="C150" s="18">
        <v>1989</v>
      </c>
      <c r="D150" s="18" t="s">
        <v>29</v>
      </c>
      <c r="E150" s="17" t="s">
        <v>20</v>
      </c>
      <c r="F150" s="17" t="s">
        <v>337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73">
        <v>0</v>
      </c>
      <c r="AD150" s="67">
        <f t="shared" si="12"/>
        <v>0</v>
      </c>
      <c r="AE150" s="68">
        <f t="shared" si="13"/>
        <v>0</v>
      </c>
      <c r="AF150" s="65">
        <f t="shared" si="14"/>
        <v>0</v>
      </c>
    </row>
    <row r="151" spans="1:32" x14ac:dyDescent="0.25">
      <c r="A151" s="18">
        <v>149</v>
      </c>
      <c r="B151" s="17" t="s">
        <v>338</v>
      </c>
      <c r="C151" s="18">
        <v>1995</v>
      </c>
      <c r="D151" s="18" t="s">
        <v>26</v>
      </c>
      <c r="E151" s="17" t="s">
        <v>20</v>
      </c>
      <c r="F151" s="17" t="s">
        <v>337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73">
        <v>0</v>
      </c>
      <c r="AD151" s="67">
        <f t="shared" si="12"/>
        <v>0</v>
      </c>
      <c r="AE151" s="68">
        <f t="shared" si="13"/>
        <v>0</v>
      </c>
      <c r="AF151" s="65">
        <f t="shared" si="14"/>
        <v>0</v>
      </c>
    </row>
    <row r="152" spans="1:32" x14ac:dyDescent="0.25">
      <c r="A152" s="18">
        <v>150</v>
      </c>
      <c r="B152" s="17" t="s">
        <v>342</v>
      </c>
      <c r="C152" s="18">
        <v>1984</v>
      </c>
      <c r="D152" s="18" t="s">
        <v>19</v>
      </c>
      <c r="E152" s="17" t="s">
        <v>20</v>
      </c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73">
        <v>0</v>
      </c>
      <c r="AD152" s="67">
        <f t="shared" si="12"/>
        <v>0</v>
      </c>
      <c r="AE152" s="68">
        <f t="shared" si="13"/>
        <v>0</v>
      </c>
      <c r="AF152" s="65">
        <f t="shared" si="14"/>
        <v>0</v>
      </c>
    </row>
    <row r="153" spans="1:32" x14ac:dyDescent="0.25">
      <c r="A153" s="18">
        <v>151</v>
      </c>
      <c r="B153" s="17" t="s">
        <v>349</v>
      </c>
      <c r="C153" s="18">
        <v>1969</v>
      </c>
      <c r="D153" s="18" t="s">
        <v>350</v>
      </c>
      <c r="E153" s="17" t="s">
        <v>38</v>
      </c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73">
        <v>0</v>
      </c>
      <c r="AD153" s="67">
        <f t="shared" si="12"/>
        <v>0</v>
      </c>
      <c r="AE153" s="68">
        <f t="shared" si="13"/>
        <v>0</v>
      </c>
      <c r="AF153" s="65">
        <f t="shared" si="14"/>
        <v>0</v>
      </c>
    </row>
    <row r="154" spans="1:32" x14ac:dyDescent="0.25">
      <c r="A154" s="18">
        <v>152</v>
      </c>
      <c r="B154" s="17" t="s">
        <v>359</v>
      </c>
      <c r="C154" s="18">
        <v>2008</v>
      </c>
      <c r="D154" s="18" t="s">
        <v>19</v>
      </c>
      <c r="E154" s="17" t="s">
        <v>20</v>
      </c>
      <c r="F154" s="17" t="s">
        <v>21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73">
        <v>0</v>
      </c>
      <c r="AD154" s="67">
        <f t="shared" si="12"/>
        <v>0</v>
      </c>
      <c r="AE154" s="68">
        <f t="shared" si="13"/>
        <v>0</v>
      </c>
      <c r="AF154" s="65">
        <f t="shared" si="14"/>
        <v>0</v>
      </c>
    </row>
    <row r="155" spans="1:32" x14ac:dyDescent="0.25">
      <c r="A155" s="18">
        <v>153</v>
      </c>
      <c r="B155" s="17" t="s">
        <v>362</v>
      </c>
      <c r="C155" s="18">
        <v>2005</v>
      </c>
      <c r="D155" s="18" t="s">
        <v>120</v>
      </c>
      <c r="E155" s="17" t="s">
        <v>20</v>
      </c>
      <c r="F155" s="17" t="s">
        <v>21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73">
        <v>0</v>
      </c>
      <c r="AD155" s="67">
        <f t="shared" si="12"/>
        <v>0</v>
      </c>
      <c r="AE155" s="68">
        <f t="shared" si="13"/>
        <v>0</v>
      </c>
      <c r="AF155" s="65">
        <f t="shared" si="14"/>
        <v>0</v>
      </c>
    </row>
    <row r="156" spans="1:32" x14ac:dyDescent="0.25">
      <c r="A156" s="18">
        <v>154</v>
      </c>
      <c r="B156" s="17" t="s">
        <v>363</v>
      </c>
      <c r="C156" s="18">
        <v>2004</v>
      </c>
      <c r="D156" s="18" t="s">
        <v>19</v>
      </c>
      <c r="E156" s="17" t="s">
        <v>20</v>
      </c>
      <c r="F156" s="17" t="s">
        <v>63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73">
        <v>0</v>
      </c>
      <c r="AD156" s="67">
        <f t="shared" si="12"/>
        <v>0</v>
      </c>
      <c r="AE156" s="68">
        <f t="shared" si="13"/>
        <v>0</v>
      </c>
      <c r="AF156" s="65">
        <f t="shared" si="14"/>
        <v>0</v>
      </c>
    </row>
    <row r="157" spans="1:32" x14ac:dyDescent="0.25">
      <c r="A157" s="18">
        <v>155</v>
      </c>
      <c r="B157" s="17" t="s">
        <v>364</v>
      </c>
      <c r="C157" s="18">
        <v>2003</v>
      </c>
      <c r="D157" s="18" t="s">
        <v>19</v>
      </c>
      <c r="E157" s="17" t="s">
        <v>20</v>
      </c>
      <c r="F157" s="17" t="s">
        <v>63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73">
        <v>0</v>
      </c>
      <c r="AD157" s="67">
        <f t="shared" si="12"/>
        <v>0</v>
      </c>
      <c r="AE157" s="68">
        <f t="shared" si="13"/>
        <v>0</v>
      </c>
      <c r="AF157" s="65">
        <f t="shared" si="14"/>
        <v>0</v>
      </c>
    </row>
    <row r="158" spans="1:32" x14ac:dyDescent="0.25">
      <c r="A158" s="18">
        <v>156</v>
      </c>
      <c r="B158" s="17" t="s">
        <v>383</v>
      </c>
      <c r="C158" s="18">
        <v>1998</v>
      </c>
      <c r="D158" s="18" t="s">
        <v>23</v>
      </c>
      <c r="E158" s="17" t="s">
        <v>20</v>
      </c>
      <c r="F158" s="17" t="s">
        <v>384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73">
        <v>0</v>
      </c>
      <c r="AD158" s="67">
        <f t="shared" si="12"/>
        <v>0</v>
      </c>
      <c r="AE158" s="68">
        <f t="shared" si="13"/>
        <v>0</v>
      </c>
      <c r="AF158" s="65">
        <f t="shared" si="14"/>
        <v>0</v>
      </c>
    </row>
    <row r="159" spans="1:32" x14ac:dyDescent="0.25">
      <c r="A159" s="18">
        <v>157</v>
      </c>
      <c r="B159" s="17" t="s">
        <v>385</v>
      </c>
      <c r="C159" s="18">
        <v>1970</v>
      </c>
      <c r="D159" s="18" t="s">
        <v>29</v>
      </c>
      <c r="E159" s="17" t="s">
        <v>20</v>
      </c>
      <c r="F159" s="17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73">
        <v>0</v>
      </c>
      <c r="AD159" s="67">
        <f t="shared" si="12"/>
        <v>0</v>
      </c>
      <c r="AE159" s="68">
        <f t="shared" si="13"/>
        <v>0</v>
      </c>
      <c r="AF159" s="65">
        <f t="shared" si="14"/>
        <v>0</v>
      </c>
    </row>
    <row r="160" spans="1:32" x14ac:dyDescent="0.25">
      <c r="A160" s="18">
        <v>158</v>
      </c>
      <c r="B160" s="17" t="s">
        <v>386</v>
      </c>
      <c r="C160" s="18">
        <v>1966</v>
      </c>
      <c r="D160" s="18" t="s">
        <v>23</v>
      </c>
      <c r="E160" s="17" t="s">
        <v>20</v>
      </c>
      <c r="F160" s="17" t="s">
        <v>387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73">
        <v>0</v>
      </c>
      <c r="AD160" s="67">
        <f t="shared" si="12"/>
        <v>0</v>
      </c>
      <c r="AE160" s="68">
        <f t="shared" si="13"/>
        <v>0</v>
      </c>
      <c r="AF160" s="65">
        <f t="shared" si="14"/>
        <v>0</v>
      </c>
    </row>
  </sheetData>
  <autoFilter ref="A2:AF160" xr:uid="{2481CDBF-0C0A-480E-8031-1620C6CAB53C}">
    <sortState ref="A3:AF160">
      <sortCondition descending="1" ref="AE1"/>
    </sortState>
  </autoFilter>
  <sortState ref="A3:AF139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60" formulaRange="1"/>
    <ignoredError sqref="D3:D15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2321-E62F-4BF0-813E-B0CBD4CBB874}">
  <dimension ref="A1:AF160"/>
  <sheetViews>
    <sheetView zoomScale="90" zoomScaleNormal="90" workbookViewId="0">
      <pane xSplit="6" ySplit="2" topLeftCell="V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6.28515625" customWidth="1"/>
    <col min="2" max="2" width="23" customWidth="1"/>
    <col min="3" max="3" width="10.28515625" customWidth="1"/>
    <col min="4" max="4" width="10.140625" customWidth="1"/>
    <col min="5" max="5" width="16" customWidth="1"/>
    <col min="6" max="6" width="40.28515625" customWidth="1"/>
  </cols>
  <sheetData>
    <row r="1" spans="1:32" x14ac:dyDescent="0.25">
      <c r="G1" s="62">
        <v>1</v>
      </c>
      <c r="H1" s="62">
        <v>2</v>
      </c>
      <c r="I1" s="62">
        <v>3</v>
      </c>
      <c r="J1" s="62">
        <v>4</v>
      </c>
      <c r="K1" s="62">
        <v>5</v>
      </c>
      <c r="L1" s="62">
        <v>6</v>
      </c>
      <c r="M1" s="62">
        <v>7</v>
      </c>
      <c r="N1" s="62">
        <v>8</v>
      </c>
      <c r="O1" s="62">
        <v>9</v>
      </c>
      <c r="P1" s="62">
        <v>10</v>
      </c>
      <c r="Q1" s="62">
        <v>11</v>
      </c>
      <c r="R1" s="62">
        <v>12</v>
      </c>
      <c r="S1" s="62">
        <v>13</v>
      </c>
      <c r="T1" s="62">
        <v>14</v>
      </c>
      <c r="U1" s="62">
        <v>15</v>
      </c>
      <c r="V1" s="62">
        <v>16</v>
      </c>
      <c r="W1" s="62">
        <v>17</v>
      </c>
      <c r="X1" s="62">
        <v>18</v>
      </c>
      <c r="Y1" s="62">
        <v>19</v>
      </c>
      <c r="Z1" s="62">
        <v>20</v>
      </c>
      <c r="AA1" s="62">
        <v>21</v>
      </c>
      <c r="AB1" s="62">
        <v>22</v>
      </c>
    </row>
    <row r="2" spans="1:32" ht="169.5" x14ac:dyDescent="0.25">
      <c r="A2" s="3" t="s">
        <v>11</v>
      </c>
      <c r="B2" s="3" t="s">
        <v>14</v>
      </c>
      <c r="C2" s="70" t="s">
        <v>12</v>
      </c>
      <c r="D2" s="3" t="s">
        <v>15</v>
      </c>
      <c r="E2" s="3" t="s">
        <v>16</v>
      </c>
      <c r="F2" s="3" t="s">
        <v>13</v>
      </c>
      <c r="G2" s="71" t="s">
        <v>3</v>
      </c>
      <c r="H2" s="71" t="s">
        <v>4</v>
      </c>
      <c r="I2" s="71" t="s">
        <v>199</v>
      </c>
      <c r="J2" s="71" t="s">
        <v>200</v>
      </c>
      <c r="K2" s="71" t="s">
        <v>196</v>
      </c>
      <c r="L2" s="71" t="s">
        <v>197</v>
      </c>
      <c r="M2" s="71" t="s">
        <v>5</v>
      </c>
      <c r="N2" s="71" t="s">
        <v>6</v>
      </c>
      <c r="O2" s="71" t="s">
        <v>7</v>
      </c>
      <c r="P2" s="71" t="s">
        <v>190</v>
      </c>
      <c r="Q2" s="71" t="s">
        <v>191</v>
      </c>
      <c r="R2" s="71" t="s">
        <v>201</v>
      </c>
      <c r="S2" s="71" t="s">
        <v>202</v>
      </c>
      <c r="T2" s="71" t="s">
        <v>125</v>
      </c>
      <c r="U2" s="71" t="s">
        <v>203</v>
      </c>
      <c r="V2" s="71" t="s">
        <v>204</v>
      </c>
      <c r="W2" s="71" t="s">
        <v>205</v>
      </c>
      <c r="X2" s="71" t="s">
        <v>206</v>
      </c>
      <c r="Y2" s="71" t="s">
        <v>207</v>
      </c>
      <c r="Z2" s="71" t="s">
        <v>192</v>
      </c>
      <c r="AA2" s="71" t="s">
        <v>198</v>
      </c>
      <c r="AB2" s="71" t="s">
        <v>195</v>
      </c>
      <c r="AC2" s="72" t="s">
        <v>378</v>
      </c>
      <c r="AD2" s="72" t="s">
        <v>379</v>
      </c>
      <c r="AE2" s="72" t="s">
        <v>17</v>
      </c>
      <c r="AF2" s="69" t="s">
        <v>310</v>
      </c>
    </row>
    <row r="3" spans="1:32" x14ac:dyDescent="0.25">
      <c r="A3" s="18">
        <v>1</v>
      </c>
      <c r="B3" s="17" t="s">
        <v>100</v>
      </c>
      <c r="C3" s="18">
        <v>1986</v>
      </c>
      <c r="D3" s="18" t="s">
        <v>23</v>
      </c>
      <c r="E3" s="17" t="s">
        <v>20</v>
      </c>
      <c r="F3" s="17"/>
      <c r="G3" s="3">
        <v>120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66">
        <v>550</v>
      </c>
      <c r="AD3" s="67">
        <f t="shared" ref="AD3:AD34" si="0">IF(COUNT(G3:AB3)&gt;2,LARGE(G3:AB3,1)+LARGE(G3:AB3,2),SUM(G3:AB3))</f>
        <v>120</v>
      </c>
      <c r="AE3" s="68">
        <f t="shared" ref="AE3:AE34" si="1">IF(AD3&gt;AC3,AD3,AC3)</f>
        <v>550</v>
      </c>
      <c r="AF3" s="65">
        <f t="shared" ref="AF3:AF34" si="2">COUNT(G3:AB3)</f>
        <v>1</v>
      </c>
    </row>
    <row r="4" spans="1:32" x14ac:dyDescent="0.25">
      <c r="A4" s="18">
        <v>2</v>
      </c>
      <c r="B4" s="17" t="s">
        <v>77</v>
      </c>
      <c r="C4" s="18">
        <v>1996</v>
      </c>
      <c r="D4" s="18" t="s">
        <v>23</v>
      </c>
      <c r="E4" s="17" t="s">
        <v>38</v>
      </c>
      <c r="F4" s="17" t="s">
        <v>39</v>
      </c>
      <c r="G4" s="3">
        <v>180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66">
        <v>480</v>
      </c>
      <c r="AD4" s="67">
        <f t="shared" si="0"/>
        <v>180</v>
      </c>
      <c r="AE4" s="68">
        <f t="shared" si="1"/>
        <v>480</v>
      </c>
      <c r="AF4" s="65">
        <f t="shared" si="2"/>
        <v>1</v>
      </c>
    </row>
    <row r="5" spans="1:32" x14ac:dyDescent="0.25">
      <c r="A5" s="18">
        <v>3</v>
      </c>
      <c r="B5" s="17" t="s">
        <v>90</v>
      </c>
      <c r="C5" s="18">
        <v>1993</v>
      </c>
      <c r="D5" s="18" t="s">
        <v>23</v>
      </c>
      <c r="E5" s="17" t="s">
        <v>38</v>
      </c>
      <c r="F5" s="17" t="s">
        <v>39</v>
      </c>
      <c r="G5" s="3">
        <v>300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66">
        <v>450</v>
      </c>
      <c r="AD5" s="67">
        <f t="shared" si="0"/>
        <v>300</v>
      </c>
      <c r="AE5" s="68">
        <f t="shared" si="1"/>
        <v>450</v>
      </c>
      <c r="AF5" s="65">
        <f t="shared" si="2"/>
        <v>1</v>
      </c>
    </row>
    <row r="6" spans="1:32" x14ac:dyDescent="0.25">
      <c r="A6" s="18">
        <v>4</v>
      </c>
      <c r="B6" s="17" t="s">
        <v>107</v>
      </c>
      <c r="C6" s="18">
        <v>1982</v>
      </c>
      <c r="D6" s="18" t="s">
        <v>23</v>
      </c>
      <c r="E6" s="17" t="s">
        <v>20</v>
      </c>
      <c r="F6" s="17" t="s">
        <v>24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66">
        <v>380</v>
      </c>
      <c r="AD6" s="67">
        <f t="shared" si="0"/>
        <v>0</v>
      </c>
      <c r="AE6" s="68">
        <f t="shared" si="1"/>
        <v>380</v>
      </c>
      <c r="AF6" s="65">
        <f t="shared" si="2"/>
        <v>0</v>
      </c>
    </row>
    <row r="7" spans="1:32" x14ac:dyDescent="0.25">
      <c r="A7" s="18">
        <v>5</v>
      </c>
      <c r="B7" s="17" t="s">
        <v>87</v>
      </c>
      <c r="C7" s="18">
        <v>2003</v>
      </c>
      <c r="D7" s="18" t="s">
        <v>23</v>
      </c>
      <c r="E7" s="17" t="s">
        <v>38</v>
      </c>
      <c r="F7" s="17" t="s">
        <v>39</v>
      </c>
      <c r="G7" s="3">
        <v>120</v>
      </c>
      <c r="H7" s="3"/>
      <c r="I7" s="3"/>
      <c r="J7" s="3"/>
      <c r="K7" s="3"/>
      <c r="L7" s="3"/>
      <c r="M7" s="3"/>
      <c r="N7" s="3">
        <v>112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66">
        <v>305</v>
      </c>
      <c r="AD7" s="67">
        <f t="shared" si="0"/>
        <v>232</v>
      </c>
      <c r="AE7" s="68">
        <f t="shared" si="1"/>
        <v>305</v>
      </c>
      <c r="AF7" s="65">
        <f t="shared" si="2"/>
        <v>2</v>
      </c>
    </row>
    <row r="8" spans="1:32" x14ac:dyDescent="0.25">
      <c r="A8" s="18">
        <v>6</v>
      </c>
      <c r="B8" s="17" t="s">
        <v>75</v>
      </c>
      <c r="C8" s="18">
        <v>1995</v>
      </c>
      <c r="D8" s="18" t="s">
        <v>29</v>
      </c>
      <c r="E8" s="17" t="s">
        <v>20</v>
      </c>
      <c r="F8" s="17" t="s">
        <v>36</v>
      </c>
      <c r="G8" s="3">
        <v>63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66">
        <v>303</v>
      </c>
      <c r="AD8" s="67">
        <f t="shared" si="0"/>
        <v>63</v>
      </c>
      <c r="AE8" s="68">
        <f t="shared" si="1"/>
        <v>303</v>
      </c>
      <c r="AF8" s="65">
        <f t="shared" si="2"/>
        <v>1</v>
      </c>
    </row>
    <row r="9" spans="1:32" x14ac:dyDescent="0.25">
      <c r="A9" s="18">
        <v>7</v>
      </c>
      <c r="B9" s="17" t="s">
        <v>81</v>
      </c>
      <c r="C9" s="18">
        <v>1985</v>
      </c>
      <c r="D9" s="18" t="s">
        <v>23</v>
      </c>
      <c r="E9" s="17" t="s">
        <v>20</v>
      </c>
      <c r="F9" s="17"/>
      <c r="G9" s="3">
        <v>150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66">
        <v>300</v>
      </c>
      <c r="AD9" s="67">
        <f t="shared" si="0"/>
        <v>150</v>
      </c>
      <c r="AE9" s="68">
        <f t="shared" si="1"/>
        <v>300</v>
      </c>
      <c r="AF9" s="65">
        <f t="shared" si="2"/>
        <v>1</v>
      </c>
    </row>
    <row r="10" spans="1:32" x14ac:dyDescent="0.25">
      <c r="A10" s="18">
        <v>8</v>
      </c>
      <c r="B10" s="17" t="s">
        <v>61</v>
      </c>
      <c r="C10" s="18">
        <v>2003</v>
      </c>
      <c r="D10" s="18" t="s">
        <v>23</v>
      </c>
      <c r="E10" s="17" t="s">
        <v>38</v>
      </c>
      <c r="F10" s="17" t="s">
        <v>39</v>
      </c>
      <c r="G10" s="3">
        <v>135</v>
      </c>
      <c r="H10" s="3"/>
      <c r="I10" s="3"/>
      <c r="J10" s="3"/>
      <c r="K10" s="3"/>
      <c r="L10" s="3"/>
      <c r="M10" s="3"/>
      <c r="N10" s="3">
        <v>140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66">
        <v>292</v>
      </c>
      <c r="AD10" s="67">
        <f t="shared" si="0"/>
        <v>275</v>
      </c>
      <c r="AE10" s="68">
        <f t="shared" si="1"/>
        <v>292</v>
      </c>
      <c r="AF10" s="65">
        <f t="shared" si="2"/>
        <v>2</v>
      </c>
    </row>
    <row r="11" spans="1:32" x14ac:dyDescent="0.25">
      <c r="A11" s="18">
        <v>9</v>
      </c>
      <c r="B11" s="17" t="s">
        <v>91</v>
      </c>
      <c r="C11" s="18">
        <v>1985</v>
      </c>
      <c r="D11" s="18" t="s">
        <v>29</v>
      </c>
      <c r="E11" s="17" t="s">
        <v>20</v>
      </c>
      <c r="F11" s="1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66">
        <v>275</v>
      </c>
      <c r="AD11" s="67">
        <f t="shared" si="0"/>
        <v>0</v>
      </c>
      <c r="AE11" s="68">
        <f t="shared" si="1"/>
        <v>275</v>
      </c>
      <c r="AF11" s="65">
        <f t="shared" si="2"/>
        <v>0</v>
      </c>
    </row>
    <row r="12" spans="1:32" x14ac:dyDescent="0.25">
      <c r="A12" s="18">
        <v>10</v>
      </c>
      <c r="B12" s="17" t="s">
        <v>388</v>
      </c>
      <c r="C12" s="18">
        <v>1979</v>
      </c>
      <c r="D12" s="18" t="s">
        <v>29</v>
      </c>
      <c r="E12" s="17" t="s">
        <v>20</v>
      </c>
      <c r="F12" s="17" t="s">
        <v>389</v>
      </c>
      <c r="G12" s="18">
        <v>240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73">
        <v>0</v>
      </c>
      <c r="AD12" s="67">
        <f t="shared" si="0"/>
        <v>240</v>
      </c>
      <c r="AE12" s="68">
        <f t="shared" si="1"/>
        <v>240</v>
      </c>
      <c r="AF12" s="65">
        <f t="shared" si="2"/>
        <v>1</v>
      </c>
    </row>
    <row r="13" spans="1:32" x14ac:dyDescent="0.25">
      <c r="A13" s="18">
        <v>11</v>
      </c>
      <c r="B13" s="17" t="s">
        <v>72</v>
      </c>
      <c r="C13" s="18">
        <v>2002</v>
      </c>
      <c r="D13" s="18" t="s">
        <v>29</v>
      </c>
      <c r="E13" s="17" t="s">
        <v>38</v>
      </c>
      <c r="F13" s="17" t="s">
        <v>39</v>
      </c>
      <c r="G13" s="3">
        <v>165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66">
        <v>234</v>
      </c>
      <c r="AD13" s="67">
        <f t="shared" si="0"/>
        <v>165</v>
      </c>
      <c r="AE13" s="68">
        <f t="shared" si="1"/>
        <v>234</v>
      </c>
      <c r="AF13" s="65">
        <f t="shared" si="2"/>
        <v>1</v>
      </c>
    </row>
    <row r="14" spans="1:32" x14ac:dyDescent="0.25">
      <c r="A14" s="18">
        <v>12</v>
      </c>
      <c r="B14" s="17" t="s">
        <v>123</v>
      </c>
      <c r="C14" s="18">
        <v>2006</v>
      </c>
      <c r="D14" s="18">
        <v>3</v>
      </c>
      <c r="E14" s="17" t="s">
        <v>20</v>
      </c>
      <c r="F14" s="17" t="s">
        <v>114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55</v>
      </c>
      <c r="U14" s="3"/>
      <c r="V14" s="3"/>
      <c r="W14" s="3"/>
      <c r="X14" s="3"/>
      <c r="Y14" s="3"/>
      <c r="Z14" s="3"/>
      <c r="AA14" s="3"/>
      <c r="AB14" s="3"/>
      <c r="AC14" s="66">
        <v>224</v>
      </c>
      <c r="AD14" s="67">
        <f t="shared" si="0"/>
        <v>55</v>
      </c>
      <c r="AE14" s="68">
        <f t="shared" si="1"/>
        <v>224</v>
      </c>
      <c r="AF14" s="65">
        <f t="shared" si="2"/>
        <v>1</v>
      </c>
    </row>
    <row r="15" spans="1:32" x14ac:dyDescent="0.25">
      <c r="A15" s="18">
        <v>13</v>
      </c>
      <c r="B15" s="17" t="s">
        <v>108</v>
      </c>
      <c r="C15" s="18">
        <v>1991</v>
      </c>
      <c r="D15" s="18" t="s">
        <v>26</v>
      </c>
      <c r="E15" s="17" t="s">
        <v>20</v>
      </c>
      <c r="F15" s="17" t="s">
        <v>43</v>
      </c>
      <c r="G15" s="3">
        <v>81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66">
        <v>212</v>
      </c>
      <c r="AD15" s="67">
        <f t="shared" si="0"/>
        <v>81</v>
      </c>
      <c r="AE15" s="68">
        <f t="shared" si="1"/>
        <v>212</v>
      </c>
      <c r="AF15" s="65">
        <f t="shared" si="2"/>
        <v>1</v>
      </c>
    </row>
    <row r="16" spans="1:32" x14ac:dyDescent="0.25">
      <c r="A16" s="18">
        <v>14</v>
      </c>
      <c r="B16" s="17" t="s">
        <v>122</v>
      </c>
      <c r="C16" s="18">
        <v>2006</v>
      </c>
      <c r="D16" s="18">
        <v>3</v>
      </c>
      <c r="E16" s="17" t="s">
        <v>20</v>
      </c>
      <c r="F16" s="17" t="s">
        <v>114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100</v>
      </c>
      <c r="U16" s="3"/>
      <c r="V16" s="3"/>
      <c r="W16" s="3"/>
      <c r="X16" s="3"/>
      <c r="Y16" s="3"/>
      <c r="Z16" s="3"/>
      <c r="AA16" s="3"/>
      <c r="AB16" s="3"/>
      <c r="AC16" s="66">
        <v>202</v>
      </c>
      <c r="AD16" s="67">
        <f t="shared" si="0"/>
        <v>100</v>
      </c>
      <c r="AE16" s="68">
        <f t="shared" si="1"/>
        <v>202</v>
      </c>
      <c r="AF16" s="65">
        <f t="shared" si="2"/>
        <v>1</v>
      </c>
    </row>
    <row r="17" spans="1:32" x14ac:dyDescent="0.25">
      <c r="A17" s="18">
        <v>15</v>
      </c>
      <c r="B17" s="17" t="s">
        <v>117</v>
      </c>
      <c r="C17" s="18">
        <v>2004</v>
      </c>
      <c r="D17" s="18" t="s">
        <v>48</v>
      </c>
      <c r="E17" s="17" t="s">
        <v>20</v>
      </c>
      <c r="F17" s="17" t="s">
        <v>114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66">
        <v>185</v>
      </c>
      <c r="AD17" s="67">
        <f t="shared" si="0"/>
        <v>0</v>
      </c>
      <c r="AE17" s="68">
        <f t="shared" si="1"/>
        <v>185</v>
      </c>
      <c r="AF17" s="65">
        <f t="shared" si="2"/>
        <v>0</v>
      </c>
    </row>
    <row r="18" spans="1:32" x14ac:dyDescent="0.25">
      <c r="A18" s="18">
        <v>16</v>
      </c>
      <c r="B18" s="17" t="s">
        <v>93</v>
      </c>
      <c r="C18" s="18">
        <v>2004</v>
      </c>
      <c r="D18" s="18">
        <v>3</v>
      </c>
      <c r="E18" s="17" t="s">
        <v>20</v>
      </c>
      <c r="F18" s="17" t="s">
        <v>21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66">
        <v>176</v>
      </c>
      <c r="AD18" s="67">
        <f t="shared" si="0"/>
        <v>0</v>
      </c>
      <c r="AE18" s="68">
        <f t="shared" si="1"/>
        <v>176</v>
      </c>
      <c r="AF18" s="65">
        <f t="shared" si="2"/>
        <v>0</v>
      </c>
    </row>
    <row r="19" spans="1:32" x14ac:dyDescent="0.25">
      <c r="A19" s="18">
        <v>17</v>
      </c>
      <c r="B19" s="17" t="s">
        <v>113</v>
      </c>
      <c r="C19" s="18">
        <v>2007</v>
      </c>
      <c r="D19" s="18">
        <v>3</v>
      </c>
      <c r="E19" s="17" t="s">
        <v>20</v>
      </c>
      <c r="F19" s="17" t="s">
        <v>114</v>
      </c>
      <c r="G19" s="3"/>
      <c r="H19" s="3"/>
      <c r="I19" s="3"/>
      <c r="J19" s="3"/>
      <c r="K19" s="3"/>
      <c r="L19" s="3"/>
      <c r="M19" s="3"/>
      <c r="N19" s="3"/>
      <c r="O19" s="3"/>
      <c r="P19" s="3">
        <v>90</v>
      </c>
      <c r="Q19" s="3"/>
      <c r="R19" s="3"/>
      <c r="S19" s="3"/>
      <c r="T19" s="3">
        <v>80</v>
      </c>
      <c r="U19" s="3"/>
      <c r="V19" s="3"/>
      <c r="W19" s="3"/>
      <c r="X19" s="3"/>
      <c r="Y19" s="3"/>
      <c r="Z19" s="3"/>
      <c r="AA19" s="3"/>
      <c r="AB19" s="3"/>
      <c r="AC19" s="66">
        <v>139</v>
      </c>
      <c r="AD19" s="67">
        <f t="shared" si="0"/>
        <v>170</v>
      </c>
      <c r="AE19" s="68">
        <f t="shared" si="1"/>
        <v>170</v>
      </c>
      <c r="AF19" s="65">
        <f t="shared" si="2"/>
        <v>2</v>
      </c>
    </row>
    <row r="20" spans="1:32" x14ac:dyDescent="0.25">
      <c r="A20" s="18">
        <v>18</v>
      </c>
      <c r="B20" s="17" t="s">
        <v>94</v>
      </c>
      <c r="C20" s="18">
        <v>1971</v>
      </c>
      <c r="D20" s="18" t="s">
        <v>26</v>
      </c>
      <c r="E20" s="17" t="s">
        <v>20</v>
      </c>
      <c r="F20" s="1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66">
        <v>160</v>
      </c>
      <c r="AD20" s="67">
        <f t="shared" si="0"/>
        <v>0</v>
      </c>
      <c r="AE20" s="68">
        <f t="shared" si="1"/>
        <v>160</v>
      </c>
      <c r="AF20" s="65">
        <f t="shared" si="2"/>
        <v>0</v>
      </c>
    </row>
    <row r="21" spans="1:32" x14ac:dyDescent="0.25">
      <c r="A21" s="18">
        <v>19</v>
      </c>
      <c r="B21" s="17" t="s">
        <v>105</v>
      </c>
      <c r="C21" s="18">
        <v>1990</v>
      </c>
      <c r="D21" s="18" t="s">
        <v>19</v>
      </c>
      <c r="E21" s="17" t="s">
        <v>20</v>
      </c>
      <c r="F21" s="17" t="s">
        <v>43</v>
      </c>
      <c r="G21" s="3">
        <v>81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66">
        <v>154</v>
      </c>
      <c r="AD21" s="67">
        <f t="shared" si="0"/>
        <v>81</v>
      </c>
      <c r="AE21" s="68">
        <f t="shared" si="1"/>
        <v>154</v>
      </c>
      <c r="AF21" s="65">
        <f t="shared" si="2"/>
        <v>1</v>
      </c>
    </row>
    <row r="22" spans="1:32" x14ac:dyDescent="0.25">
      <c r="A22" s="18">
        <v>20</v>
      </c>
      <c r="B22" s="17" t="s">
        <v>334</v>
      </c>
      <c r="C22" s="18">
        <v>1996</v>
      </c>
      <c r="D22" s="18" t="s">
        <v>23</v>
      </c>
      <c r="E22" s="17" t="s">
        <v>20</v>
      </c>
      <c r="F22" s="17" t="s">
        <v>335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>
        <v>150</v>
      </c>
      <c r="AD22" s="67">
        <f t="shared" si="0"/>
        <v>0</v>
      </c>
      <c r="AE22" s="68">
        <f t="shared" si="1"/>
        <v>150</v>
      </c>
      <c r="AF22" s="65">
        <f t="shared" si="2"/>
        <v>0</v>
      </c>
    </row>
    <row r="23" spans="1:32" x14ac:dyDescent="0.25">
      <c r="A23" s="18">
        <v>21</v>
      </c>
      <c r="B23" s="17" t="s">
        <v>73</v>
      </c>
      <c r="C23" s="18">
        <v>2003</v>
      </c>
      <c r="D23" s="18" t="s">
        <v>48</v>
      </c>
      <c r="E23" s="17" t="s">
        <v>20</v>
      </c>
      <c r="F23" s="17" t="s">
        <v>21</v>
      </c>
      <c r="G23" s="3"/>
      <c r="H23" s="3"/>
      <c r="I23" s="3"/>
      <c r="J23" s="3"/>
      <c r="K23" s="3"/>
      <c r="L23" s="3"/>
      <c r="M23" s="3"/>
      <c r="N23" s="3">
        <v>77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66">
        <v>148</v>
      </c>
      <c r="AD23" s="67">
        <f t="shared" si="0"/>
        <v>77</v>
      </c>
      <c r="AE23" s="68">
        <f t="shared" si="1"/>
        <v>148</v>
      </c>
      <c r="AF23" s="65">
        <f t="shared" si="2"/>
        <v>1</v>
      </c>
    </row>
    <row r="24" spans="1:32" x14ac:dyDescent="0.25">
      <c r="A24" s="18">
        <v>22</v>
      </c>
      <c r="B24" s="17" t="s">
        <v>62</v>
      </c>
      <c r="C24" s="18">
        <v>2003</v>
      </c>
      <c r="D24" s="18" t="s">
        <v>33</v>
      </c>
      <c r="E24" s="17" t="s">
        <v>20</v>
      </c>
      <c r="F24" s="17" t="s">
        <v>63</v>
      </c>
      <c r="G24" s="3"/>
      <c r="H24" s="3"/>
      <c r="I24" s="3"/>
      <c r="J24" s="3"/>
      <c r="K24" s="3"/>
      <c r="L24" s="3"/>
      <c r="M24" s="3"/>
      <c r="N24" s="3">
        <v>41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66">
        <v>147</v>
      </c>
      <c r="AD24" s="67">
        <f t="shared" si="0"/>
        <v>41</v>
      </c>
      <c r="AE24" s="68">
        <f t="shared" si="1"/>
        <v>147</v>
      </c>
      <c r="AF24" s="65">
        <f t="shared" si="2"/>
        <v>1</v>
      </c>
    </row>
    <row r="25" spans="1:32" x14ac:dyDescent="0.25">
      <c r="A25" s="18">
        <v>23</v>
      </c>
      <c r="B25" s="17" t="s">
        <v>104</v>
      </c>
      <c r="C25" s="18">
        <v>1983</v>
      </c>
      <c r="D25" s="18" t="s">
        <v>29</v>
      </c>
      <c r="E25" s="17" t="s">
        <v>20</v>
      </c>
      <c r="F25" s="17" t="s">
        <v>387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6">
        <v>140</v>
      </c>
      <c r="AD25" s="67">
        <f t="shared" si="0"/>
        <v>0</v>
      </c>
      <c r="AE25" s="68">
        <f t="shared" si="1"/>
        <v>140</v>
      </c>
      <c r="AF25" s="65">
        <f t="shared" si="2"/>
        <v>0</v>
      </c>
    </row>
    <row r="26" spans="1:32" x14ac:dyDescent="0.25">
      <c r="A26" s="18">
        <v>24</v>
      </c>
      <c r="B26" s="17" t="s">
        <v>97</v>
      </c>
      <c r="C26" s="18">
        <v>2003</v>
      </c>
      <c r="D26" s="18" t="s">
        <v>33</v>
      </c>
      <c r="E26" s="17" t="s">
        <v>20</v>
      </c>
      <c r="F26" s="17" t="s">
        <v>21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66">
        <v>140</v>
      </c>
      <c r="AD26" s="67">
        <f t="shared" si="0"/>
        <v>0</v>
      </c>
      <c r="AE26" s="68">
        <f t="shared" si="1"/>
        <v>140</v>
      </c>
      <c r="AF26" s="65">
        <f t="shared" si="2"/>
        <v>0</v>
      </c>
    </row>
    <row r="27" spans="1:32" x14ac:dyDescent="0.25">
      <c r="A27" s="18">
        <v>25</v>
      </c>
      <c r="B27" s="17" t="s">
        <v>110</v>
      </c>
      <c r="C27" s="18">
        <v>1995</v>
      </c>
      <c r="D27" s="18" t="s">
        <v>29</v>
      </c>
      <c r="E27" s="17" t="s">
        <v>20</v>
      </c>
      <c r="F27" s="17" t="s">
        <v>36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66">
        <v>135</v>
      </c>
      <c r="AD27" s="67">
        <f t="shared" si="0"/>
        <v>0</v>
      </c>
      <c r="AE27" s="68">
        <f t="shared" si="1"/>
        <v>135</v>
      </c>
      <c r="AF27" s="65">
        <f t="shared" si="2"/>
        <v>0</v>
      </c>
    </row>
    <row r="28" spans="1:32" x14ac:dyDescent="0.25">
      <c r="A28" s="18">
        <v>26</v>
      </c>
      <c r="B28" s="17" t="s">
        <v>78</v>
      </c>
      <c r="C28" s="18">
        <v>2004</v>
      </c>
      <c r="D28" s="18" t="s">
        <v>33</v>
      </c>
      <c r="E28" s="17" t="s">
        <v>20</v>
      </c>
      <c r="F28" s="17" t="s">
        <v>21</v>
      </c>
      <c r="G28" s="3"/>
      <c r="H28" s="3"/>
      <c r="I28" s="3"/>
      <c r="J28" s="3"/>
      <c r="K28" s="3"/>
      <c r="L28" s="3"/>
      <c r="M28" s="3"/>
      <c r="N28" s="3">
        <v>70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66">
        <v>130</v>
      </c>
      <c r="AD28" s="67">
        <f t="shared" si="0"/>
        <v>70</v>
      </c>
      <c r="AE28" s="68">
        <f t="shared" si="1"/>
        <v>130</v>
      </c>
      <c r="AF28" s="65">
        <f t="shared" si="2"/>
        <v>1</v>
      </c>
    </row>
    <row r="29" spans="1:32" x14ac:dyDescent="0.25">
      <c r="A29" s="18">
        <v>27</v>
      </c>
      <c r="B29" s="17" t="s">
        <v>298</v>
      </c>
      <c r="C29" s="18">
        <v>1991</v>
      </c>
      <c r="D29" s="18" t="s">
        <v>29</v>
      </c>
      <c r="E29" s="17" t="s">
        <v>20</v>
      </c>
      <c r="F29" s="17"/>
      <c r="G29" s="18">
        <v>87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73">
        <v>125</v>
      </c>
      <c r="AD29" s="67">
        <f t="shared" si="0"/>
        <v>87</v>
      </c>
      <c r="AE29" s="68">
        <f t="shared" si="1"/>
        <v>125</v>
      </c>
      <c r="AF29" s="65">
        <f t="shared" si="2"/>
        <v>1</v>
      </c>
    </row>
    <row r="30" spans="1:32" x14ac:dyDescent="0.25">
      <c r="A30" s="18">
        <v>28</v>
      </c>
      <c r="B30" s="17" t="s">
        <v>84</v>
      </c>
      <c r="C30" s="18">
        <v>1988</v>
      </c>
      <c r="D30" s="18" t="s">
        <v>23</v>
      </c>
      <c r="E30" s="17" t="s">
        <v>20</v>
      </c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66">
        <v>120</v>
      </c>
      <c r="AD30" s="67">
        <f t="shared" si="0"/>
        <v>0</v>
      </c>
      <c r="AE30" s="68">
        <f t="shared" si="1"/>
        <v>120</v>
      </c>
      <c r="AF30" s="65">
        <f t="shared" si="2"/>
        <v>0</v>
      </c>
    </row>
    <row r="31" spans="1:32" x14ac:dyDescent="0.25">
      <c r="A31" s="18">
        <v>29</v>
      </c>
      <c r="B31" s="17" t="s">
        <v>109</v>
      </c>
      <c r="C31" s="18">
        <v>1991</v>
      </c>
      <c r="D31" s="18" t="s">
        <v>23</v>
      </c>
      <c r="E31" s="17" t="s">
        <v>20</v>
      </c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66">
        <v>120</v>
      </c>
      <c r="AD31" s="67">
        <f t="shared" si="0"/>
        <v>0</v>
      </c>
      <c r="AE31" s="68">
        <f t="shared" si="1"/>
        <v>120</v>
      </c>
      <c r="AF31" s="65">
        <f t="shared" si="2"/>
        <v>0</v>
      </c>
    </row>
    <row r="32" spans="1:32" x14ac:dyDescent="0.25">
      <c r="A32" s="18">
        <v>30</v>
      </c>
      <c r="B32" s="17" t="s">
        <v>92</v>
      </c>
      <c r="C32" s="18">
        <v>2005</v>
      </c>
      <c r="D32" s="18" t="s">
        <v>31</v>
      </c>
      <c r="E32" s="17" t="s">
        <v>20</v>
      </c>
      <c r="F32" s="17" t="s">
        <v>21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60</v>
      </c>
      <c r="U32" s="3"/>
      <c r="V32" s="3"/>
      <c r="W32" s="3"/>
      <c r="X32" s="3"/>
      <c r="Y32" s="3"/>
      <c r="Z32" s="3"/>
      <c r="AA32" s="3"/>
      <c r="AB32" s="3"/>
      <c r="AC32" s="66">
        <v>110</v>
      </c>
      <c r="AD32" s="67">
        <f t="shared" si="0"/>
        <v>60</v>
      </c>
      <c r="AE32" s="68">
        <f t="shared" si="1"/>
        <v>110</v>
      </c>
      <c r="AF32" s="65">
        <f t="shared" si="2"/>
        <v>1</v>
      </c>
    </row>
    <row r="33" spans="1:32" x14ac:dyDescent="0.25">
      <c r="A33" s="18">
        <v>31</v>
      </c>
      <c r="B33" s="17" t="s">
        <v>79</v>
      </c>
      <c r="C33" s="18">
        <v>2003</v>
      </c>
      <c r="D33" s="18" t="s">
        <v>48</v>
      </c>
      <c r="E33" s="17" t="s">
        <v>20</v>
      </c>
      <c r="F33" s="17" t="s">
        <v>80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66">
        <v>106</v>
      </c>
      <c r="AD33" s="67">
        <f t="shared" si="0"/>
        <v>0</v>
      </c>
      <c r="AE33" s="68">
        <f t="shared" si="1"/>
        <v>106</v>
      </c>
      <c r="AF33" s="65">
        <f t="shared" si="2"/>
        <v>0</v>
      </c>
    </row>
    <row r="34" spans="1:32" x14ac:dyDescent="0.25">
      <c r="A34" s="18">
        <v>32</v>
      </c>
      <c r="B34" s="17" t="s">
        <v>173</v>
      </c>
      <c r="C34" s="18">
        <v>2007</v>
      </c>
      <c r="D34" s="18" t="s">
        <v>31</v>
      </c>
      <c r="E34" s="17" t="s">
        <v>20</v>
      </c>
      <c r="F34" s="17" t="s">
        <v>21</v>
      </c>
      <c r="G34" s="3"/>
      <c r="H34" s="3"/>
      <c r="I34" s="3"/>
      <c r="J34" s="3"/>
      <c r="K34" s="3"/>
      <c r="L34" s="3"/>
      <c r="M34" s="3"/>
      <c r="N34" s="3"/>
      <c r="O34" s="3"/>
      <c r="P34" s="3">
        <v>45</v>
      </c>
      <c r="Q34" s="3"/>
      <c r="R34" s="3"/>
      <c r="S34" s="3"/>
      <c r="T34" s="3">
        <v>50</v>
      </c>
      <c r="U34" s="3"/>
      <c r="V34" s="3"/>
      <c r="W34" s="3"/>
      <c r="X34" s="3"/>
      <c r="Y34" s="3"/>
      <c r="Z34" s="3"/>
      <c r="AA34" s="3"/>
      <c r="AB34" s="3"/>
      <c r="AC34" s="66">
        <v>0</v>
      </c>
      <c r="AD34" s="67">
        <f t="shared" si="0"/>
        <v>95</v>
      </c>
      <c r="AE34" s="68">
        <f t="shared" si="1"/>
        <v>95</v>
      </c>
      <c r="AF34" s="65">
        <f t="shared" si="2"/>
        <v>2</v>
      </c>
    </row>
    <row r="35" spans="1:32" x14ac:dyDescent="0.25">
      <c r="A35" s="18">
        <v>33</v>
      </c>
      <c r="B35" s="17" t="s">
        <v>157</v>
      </c>
      <c r="C35" s="18">
        <v>2004</v>
      </c>
      <c r="D35" s="18">
        <v>3</v>
      </c>
      <c r="E35" s="17" t="s">
        <v>38</v>
      </c>
      <c r="F35" s="17" t="s">
        <v>39</v>
      </c>
      <c r="G35" s="3"/>
      <c r="H35" s="3"/>
      <c r="I35" s="3"/>
      <c r="J35" s="3"/>
      <c r="K35" s="3"/>
      <c r="L35" s="3"/>
      <c r="M35" s="3"/>
      <c r="N35" s="3">
        <v>84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66">
        <v>41</v>
      </c>
      <c r="AD35" s="67">
        <f t="shared" ref="AD35:AD66" si="3">IF(COUNT(G35:AB35)&gt;2,LARGE(G35:AB35,1)+LARGE(G35:AB35,2),SUM(G35:AB35))</f>
        <v>84</v>
      </c>
      <c r="AE35" s="68">
        <f t="shared" ref="AE35:AE66" si="4">IF(AD35&gt;AC35,AD35,AC35)</f>
        <v>84</v>
      </c>
      <c r="AF35" s="65">
        <f t="shared" ref="AF35:AF66" si="5">COUNT(G35:AB35)</f>
        <v>1</v>
      </c>
    </row>
    <row r="36" spans="1:32" x14ac:dyDescent="0.25">
      <c r="A36" s="18">
        <v>34</v>
      </c>
      <c r="B36" s="17" t="s">
        <v>96</v>
      </c>
      <c r="C36" s="18">
        <v>2002</v>
      </c>
      <c r="D36" s="18" t="s">
        <v>29</v>
      </c>
      <c r="E36" s="17" t="s">
        <v>38</v>
      </c>
      <c r="F36" s="17" t="s">
        <v>39</v>
      </c>
      <c r="G36" s="3">
        <v>75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66">
        <v>77</v>
      </c>
      <c r="AD36" s="67">
        <f t="shared" si="3"/>
        <v>75</v>
      </c>
      <c r="AE36" s="68">
        <f t="shared" si="4"/>
        <v>77</v>
      </c>
      <c r="AF36" s="65">
        <f t="shared" si="5"/>
        <v>1</v>
      </c>
    </row>
    <row r="37" spans="1:32" x14ac:dyDescent="0.25">
      <c r="A37" s="18">
        <v>35</v>
      </c>
      <c r="B37" s="17" t="s">
        <v>99</v>
      </c>
      <c r="C37" s="18">
        <v>2001</v>
      </c>
      <c r="D37" s="18" t="s">
        <v>33</v>
      </c>
      <c r="E37" s="17" t="s">
        <v>20</v>
      </c>
      <c r="F37" s="17" t="s">
        <v>21</v>
      </c>
      <c r="G37" s="3">
        <v>57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66">
        <v>75</v>
      </c>
      <c r="AD37" s="67">
        <f t="shared" si="3"/>
        <v>57</v>
      </c>
      <c r="AE37" s="68">
        <f t="shared" si="4"/>
        <v>75</v>
      </c>
      <c r="AF37" s="65">
        <f t="shared" si="5"/>
        <v>1</v>
      </c>
    </row>
    <row r="38" spans="1:32" x14ac:dyDescent="0.25">
      <c r="A38" s="18">
        <v>36</v>
      </c>
      <c r="B38" s="17" t="s">
        <v>385</v>
      </c>
      <c r="C38" s="18">
        <v>1970</v>
      </c>
      <c r="D38" s="18" t="s">
        <v>29</v>
      </c>
      <c r="E38" s="17" t="s">
        <v>20</v>
      </c>
      <c r="F38" s="17"/>
      <c r="G38" s="18">
        <v>75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73">
        <v>0</v>
      </c>
      <c r="AD38" s="67">
        <f t="shared" si="3"/>
        <v>75</v>
      </c>
      <c r="AE38" s="68">
        <f t="shared" si="4"/>
        <v>75</v>
      </c>
      <c r="AF38" s="65">
        <f t="shared" si="5"/>
        <v>1</v>
      </c>
    </row>
    <row r="39" spans="1:32" x14ac:dyDescent="0.25">
      <c r="A39" s="18">
        <v>37</v>
      </c>
      <c r="B39" s="17" t="s">
        <v>65</v>
      </c>
      <c r="C39" s="18">
        <v>1972</v>
      </c>
      <c r="D39" s="18" t="s">
        <v>48</v>
      </c>
      <c r="E39" s="17" t="s">
        <v>20</v>
      </c>
      <c r="F39" s="1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66">
        <v>73</v>
      </c>
      <c r="AD39" s="67">
        <f t="shared" si="3"/>
        <v>0</v>
      </c>
      <c r="AE39" s="68">
        <f t="shared" si="4"/>
        <v>73</v>
      </c>
      <c r="AF39" s="65">
        <f t="shared" si="5"/>
        <v>0</v>
      </c>
    </row>
    <row r="40" spans="1:32" x14ac:dyDescent="0.25">
      <c r="A40" s="18">
        <v>38</v>
      </c>
      <c r="B40" s="17" t="s">
        <v>304</v>
      </c>
      <c r="C40" s="18">
        <v>1990</v>
      </c>
      <c r="D40" s="18" t="s">
        <v>23</v>
      </c>
      <c r="E40" s="17" t="s">
        <v>20</v>
      </c>
      <c r="F40" s="17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73">
        <v>73</v>
      </c>
      <c r="AD40" s="67">
        <f t="shared" si="3"/>
        <v>0</v>
      </c>
      <c r="AE40" s="68">
        <f t="shared" si="4"/>
        <v>73</v>
      </c>
      <c r="AF40" s="65">
        <f t="shared" si="5"/>
        <v>0</v>
      </c>
    </row>
    <row r="41" spans="1:32" x14ac:dyDescent="0.25">
      <c r="A41" s="18">
        <v>39</v>
      </c>
      <c r="B41" s="17" t="s">
        <v>116</v>
      </c>
      <c r="C41" s="18">
        <v>2007</v>
      </c>
      <c r="D41" s="18" t="s">
        <v>31</v>
      </c>
      <c r="E41" s="17" t="s">
        <v>20</v>
      </c>
      <c r="F41" s="17" t="s">
        <v>21</v>
      </c>
      <c r="G41" s="3"/>
      <c r="H41" s="3"/>
      <c r="I41" s="3"/>
      <c r="J41" s="3"/>
      <c r="K41" s="3"/>
      <c r="L41" s="3"/>
      <c r="M41" s="3"/>
      <c r="N41" s="3"/>
      <c r="O41" s="3"/>
      <c r="P41" s="3">
        <v>72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66">
        <v>0</v>
      </c>
      <c r="AD41" s="67">
        <f t="shared" si="3"/>
        <v>72</v>
      </c>
      <c r="AE41" s="68">
        <f t="shared" si="4"/>
        <v>72</v>
      </c>
      <c r="AF41" s="65">
        <f t="shared" si="5"/>
        <v>1</v>
      </c>
    </row>
    <row r="42" spans="1:32" x14ac:dyDescent="0.25">
      <c r="A42" s="18">
        <v>40</v>
      </c>
      <c r="B42" s="17" t="s">
        <v>159</v>
      </c>
      <c r="C42" s="18">
        <v>2003</v>
      </c>
      <c r="D42" s="18" t="s">
        <v>154</v>
      </c>
      <c r="E42" s="17" t="s">
        <v>20</v>
      </c>
      <c r="F42" s="17" t="s">
        <v>43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66">
        <v>70</v>
      </c>
      <c r="AD42" s="67">
        <f t="shared" si="3"/>
        <v>0</v>
      </c>
      <c r="AE42" s="68">
        <f t="shared" si="4"/>
        <v>70</v>
      </c>
      <c r="AF42" s="65">
        <f t="shared" si="5"/>
        <v>0</v>
      </c>
    </row>
    <row r="43" spans="1:32" x14ac:dyDescent="0.25">
      <c r="A43" s="18">
        <v>41</v>
      </c>
      <c r="B43" s="17" t="s">
        <v>162</v>
      </c>
      <c r="C43" s="18">
        <v>2004</v>
      </c>
      <c r="D43" s="18" t="s">
        <v>48</v>
      </c>
      <c r="E43" s="17" t="s">
        <v>38</v>
      </c>
      <c r="F43" s="17" t="s">
        <v>39</v>
      </c>
      <c r="G43" s="3"/>
      <c r="H43" s="3"/>
      <c r="I43" s="3"/>
      <c r="J43" s="3"/>
      <c r="K43" s="3"/>
      <c r="L43" s="3"/>
      <c r="M43" s="3"/>
      <c r="N43" s="3">
        <v>70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6">
        <v>0</v>
      </c>
      <c r="AD43" s="67">
        <f t="shared" si="3"/>
        <v>70</v>
      </c>
      <c r="AE43" s="68">
        <f t="shared" si="4"/>
        <v>70</v>
      </c>
      <c r="AF43" s="65">
        <f t="shared" si="5"/>
        <v>1</v>
      </c>
    </row>
    <row r="44" spans="1:32" x14ac:dyDescent="0.25">
      <c r="A44" s="18">
        <v>42</v>
      </c>
      <c r="B44" s="17" t="s">
        <v>156</v>
      </c>
      <c r="C44" s="18">
        <v>2005</v>
      </c>
      <c r="D44" s="18" t="s">
        <v>154</v>
      </c>
      <c r="E44" s="17" t="s">
        <v>38</v>
      </c>
      <c r="F44" s="17" t="s">
        <v>39</v>
      </c>
      <c r="G44" s="3"/>
      <c r="H44" s="3"/>
      <c r="I44" s="3"/>
      <c r="J44" s="3"/>
      <c r="K44" s="3"/>
      <c r="L44" s="3"/>
      <c r="M44" s="3"/>
      <c r="N44" s="3">
        <v>70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66">
        <v>0</v>
      </c>
      <c r="AD44" s="67">
        <f t="shared" si="3"/>
        <v>70</v>
      </c>
      <c r="AE44" s="68">
        <f t="shared" si="4"/>
        <v>70</v>
      </c>
      <c r="AF44" s="65">
        <f t="shared" si="5"/>
        <v>1</v>
      </c>
    </row>
    <row r="45" spans="1:32" x14ac:dyDescent="0.25">
      <c r="A45" s="18">
        <v>43</v>
      </c>
      <c r="B45" s="17" t="s">
        <v>88</v>
      </c>
      <c r="C45" s="18">
        <v>2003</v>
      </c>
      <c r="D45" s="18" t="s">
        <v>19</v>
      </c>
      <c r="E45" s="17" t="s">
        <v>20</v>
      </c>
      <c r="F45" s="17" t="s">
        <v>21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66">
        <v>65</v>
      </c>
      <c r="AD45" s="67">
        <f t="shared" si="3"/>
        <v>0</v>
      </c>
      <c r="AE45" s="68">
        <f t="shared" si="4"/>
        <v>65</v>
      </c>
      <c r="AF45" s="65">
        <f t="shared" si="5"/>
        <v>0</v>
      </c>
    </row>
    <row r="46" spans="1:32" x14ac:dyDescent="0.25">
      <c r="A46" s="18">
        <v>44</v>
      </c>
      <c r="B46" s="17" t="s">
        <v>98</v>
      </c>
      <c r="C46" s="18">
        <v>2004</v>
      </c>
      <c r="D46" s="18" t="s">
        <v>31</v>
      </c>
      <c r="E46" s="17" t="s">
        <v>20</v>
      </c>
      <c r="F46" s="17" t="s">
        <v>21</v>
      </c>
      <c r="G46" s="3"/>
      <c r="H46" s="3"/>
      <c r="I46" s="3"/>
      <c r="J46" s="3"/>
      <c r="K46" s="3"/>
      <c r="L46" s="3"/>
      <c r="M46" s="3"/>
      <c r="N46" s="3">
        <v>41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66">
        <v>60</v>
      </c>
      <c r="AD46" s="67">
        <f t="shared" si="3"/>
        <v>41</v>
      </c>
      <c r="AE46" s="68">
        <f t="shared" si="4"/>
        <v>60</v>
      </c>
      <c r="AF46" s="65">
        <f t="shared" si="5"/>
        <v>1</v>
      </c>
    </row>
    <row r="47" spans="1:32" x14ac:dyDescent="0.25">
      <c r="A47" s="18">
        <v>45</v>
      </c>
      <c r="B47" s="17" t="s">
        <v>175</v>
      </c>
      <c r="C47" s="18">
        <v>2006</v>
      </c>
      <c r="D47" s="18" t="s">
        <v>31</v>
      </c>
      <c r="E47" s="17" t="s">
        <v>20</v>
      </c>
      <c r="F47" s="17" t="s">
        <v>21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>
        <v>50</v>
      </c>
      <c r="U47" s="3"/>
      <c r="V47" s="3"/>
      <c r="W47" s="3"/>
      <c r="X47" s="3"/>
      <c r="Y47" s="3"/>
      <c r="Z47" s="3"/>
      <c r="AA47" s="3"/>
      <c r="AB47" s="3"/>
      <c r="AC47" s="66">
        <v>60</v>
      </c>
      <c r="AD47" s="67">
        <f t="shared" si="3"/>
        <v>50</v>
      </c>
      <c r="AE47" s="68">
        <f t="shared" si="4"/>
        <v>60</v>
      </c>
      <c r="AF47" s="65">
        <f t="shared" si="5"/>
        <v>1</v>
      </c>
    </row>
    <row r="48" spans="1:32" x14ac:dyDescent="0.25">
      <c r="A48" s="18">
        <v>46</v>
      </c>
      <c r="B48" s="17" t="s">
        <v>85</v>
      </c>
      <c r="C48" s="18">
        <v>1991</v>
      </c>
      <c r="D48" s="18" t="s">
        <v>26</v>
      </c>
      <c r="E48" s="17" t="s">
        <v>20</v>
      </c>
      <c r="F48" s="17" t="s">
        <v>36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66">
        <v>57</v>
      </c>
      <c r="AD48" s="67">
        <f t="shared" si="3"/>
        <v>0</v>
      </c>
      <c r="AE48" s="68">
        <f t="shared" si="4"/>
        <v>57</v>
      </c>
      <c r="AF48" s="65">
        <f t="shared" si="5"/>
        <v>0</v>
      </c>
    </row>
    <row r="49" spans="1:32" x14ac:dyDescent="0.25">
      <c r="A49" s="18">
        <v>47</v>
      </c>
      <c r="B49" s="17" t="s">
        <v>219</v>
      </c>
      <c r="C49" s="18" t="s">
        <v>217</v>
      </c>
      <c r="D49" s="18" t="s">
        <v>150</v>
      </c>
      <c r="E49" s="17" t="s">
        <v>38</v>
      </c>
      <c r="F49" s="17" t="s">
        <v>39</v>
      </c>
      <c r="G49" s="18"/>
      <c r="H49" s="18"/>
      <c r="I49" s="18"/>
      <c r="J49" s="18"/>
      <c r="K49" s="18"/>
      <c r="L49" s="18"/>
      <c r="M49" s="18"/>
      <c r="N49" s="18"/>
      <c r="O49" s="18"/>
      <c r="P49" s="18">
        <v>54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73">
        <v>0</v>
      </c>
      <c r="AD49" s="67">
        <f t="shared" si="3"/>
        <v>54</v>
      </c>
      <c r="AE49" s="68">
        <f t="shared" si="4"/>
        <v>54</v>
      </c>
      <c r="AF49" s="65">
        <f t="shared" si="5"/>
        <v>1</v>
      </c>
    </row>
    <row r="50" spans="1:32" x14ac:dyDescent="0.25">
      <c r="A50" s="18">
        <v>48</v>
      </c>
      <c r="B50" s="17" t="s">
        <v>69</v>
      </c>
      <c r="C50" s="18">
        <v>1983</v>
      </c>
      <c r="D50" s="18" t="s">
        <v>26</v>
      </c>
      <c r="E50" s="17" t="s">
        <v>20</v>
      </c>
      <c r="F50" s="1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6">
        <v>53</v>
      </c>
      <c r="AD50" s="67">
        <f t="shared" si="3"/>
        <v>0</v>
      </c>
      <c r="AE50" s="68">
        <f t="shared" si="4"/>
        <v>53</v>
      </c>
      <c r="AF50" s="65">
        <f t="shared" si="5"/>
        <v>0</v>
      </c>
    </row>
    <row r="51" spans="1:32" x14ac:dyDescent="0.25">
      <c r="A51" s="18">
        <v>49</v>
      </c>
      <c r="B51" s="17" t="s">
        <v>106</v>
      </c>
      <c r="C51" s="18">
        <v>1996</v>
      </c>
      <c r="D51" s="18" t="s">
        <v>48</v>
      </c>
      <c r="E51" s="17" t="s">
        <v>20</v>
      </c>
      <c r="F51" s="17" t="s">
        <v>36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66">
        <v>53</v>
      </c>
      <c r="AD51" s="67">
        <f t="shared" si="3"/>
        <v>0</v>
      </c>
      <c r="AE51" s="68">
        <f t="shared" si="4"/>
        <v>53</v>
      </c>
      <c r="AF51" s="65">
        <f t="shared" si="5"/>
        <v>0</v>
      </c>
    </row>
    <row r="52" spans="1:32" x14ac:dyDescent="0.25">
      <c r="A52" s="18">
        <v>50</v>
      </c>
      <c r="B52" s="17" t="s">
        <v>305</v>
      </c>
      <c r="C52" s="17"/>
      <c r="D52" s="17"/>
      <c r="E52" s="17" t="s">
        <v>20</v>
      </c>
      <c r="F52" s="17" t="s">
        <v>36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73">
        <v>53</v>
      </c>
      <c r="AD52" s="67">
        <f t="shared" si="3"/>
        <v>0</v>
      </c>
      <c r="AE52" s="68">
        <f t="shared" si="4"/>
        <v>53</v>
      </c>
      <c r="AF52" s="65">
        <f t="shared" si="5"/>
        <v>0</v>
      </c>
    </row>
    <row r="53" spans="1:32" x14ac:dyDescent="0.25">
      <c r="A53" s="18">
        <v>51</v>
      </c>
      <c r="B53" s="17" t="s">
        <v>226</v>
      </c>
      <c r="C53" s="18" t="s">
        <v>217</v>
      </c>
      <c r="D53" s="18" t="s">
        <v>150</v>
      </c>
      <c r="E53" s="17" t="s">
        <v>38</v>
      </c>
      <c r="F53" s="17" t="s">
        <v>39</v>
      </c>
      <c r="G53" s="18"/>
      <c r="H53" s="18"/>
      <c r="I53" s="18"/>
      <c r="J53" s="18"/>
      <c r="K53" s="18"/>
      <c r="L53" s="18"/>
      <c r="M53" s="18"/>
      <c r="N53" s="18"/>
      <c r="O53" s="18"/>
      <c r="P53" s="18">
        <v>50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73">
        <v>0</v>
      </c>
      <c r="AD53" s="67">
        <f t="shared" si="3"/>
        <v>50</v>
      </c>
      <c r="AE53" s="68">
        <f t="shared" si="4"/>
        <v>50</v>
      </c>
      <c r="AF53" s="65">
        <f t="shared" si="5"/>
        <v>1</v>
      </c>
    </row>
    <row r="54" spans="1:32" x14ac:dyDescent="0.25">
      <c r="A54" s="18">
        <v>52</v>
      </c>
      <c r="B54" s="17" t="s">
        <v>112</v>
      </c>
      <c r="C54" s="18">
        <v>2006</v>
      </c>
      <c r="D54" s="18" t="s">
        <v>31</v>
      </c>
      <c r="E54" s="17" t="s">
        <v>20</v>
      </c>
      <c r="F54" s="17" t="s">
        <v>21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>
        <v>50</v>
      </c>
      <c r="U54" s="3"/>
      <c r="V54" s="3"/>
      <c r="W54" s="3"/>
      <c r="X54" s="3"/>
      <c r="Y54" s="3"/>
      <c r="Z54" s="3"/>
      <c r="AA54" s="3"/>
      <c r="AB54" s="3"/>
      <c r="AC54" s="66">
        <v>0</v>
      </c>
      <c r="AD54" s="67">
        <f t="shared" si="3"/>
        <v>50</v>
      </c>
      <c r="AE54" s="68">
        <f t="shared" si="4"/>
        <v>50</v>
      </c>
      <c r="AF54" s="65">
        <f t="shared" si="5"/>
        <v>1</v>
      </c>
    </row>
    <row r="55" spans="1:32" x14ac:dyDescent="0.25">
      <c r="A55" s="18">
        <v>53</v>
      </c>
      <c r="B55" s="17" t="s">
        <v>171</v>
      </c>
      <c r="C55" s="18">
        <v>2007</v>
      </c>
      <c r="D55" s="18" t="s">
        <v>120</v>
      </c>
      <c r="E55" s="17" t="s">
        <v>20</v>
      </c>
      <c r="F55" s="17" t="s">
        <v>114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>
        <v>50</v>
      </c>
      <c r="U55" s="3"/>
      <c r="V55" s="3"/>
      <c r="W55" s="3"/>
      <c r="X55" s="3"/>
      <c r="Y55" s="3"/>
      <c r="Z55" s="3"/>
      <c r="AA55" s="3"/>
      <c r="AB55" s="3"/>
      <c r="AC55" s="66">
        <v>0</v>
      </c>
      <c r="AD55" s="67">
        <f t="shared" si="3"/>
        <v>50</v>
      </c>
      <c r="AE55" s="68">
        <f t="shared" si="4"/>
        <v>50</v>
      </c>
      <c r="AF55" s="65">
        <f t="shared" si="5"/>
        <v>1</v>
      </c>
    </row>
    <row r="56" spans="1:32" x14ac:dyDescent="0.25">
      <c r="A56" s="18">
        <v>54</v>
      </c>
      <c r="B56" s="17" t="s">
        <v>223</v>
      </c>
      <c r="C56" s="18">
        <v>2010</v>
      </c>
      <c r="D56" s="18" t="s">
        <v>19</v>
      </c>
      <c r="E56" s="17" t="s">
        <v>20</v>
      </c>
      <c r="F56" s="17" t="s">
        <v>39</v>
      </c>
      <c r="G56" s="18"/>
      <c r="H56" s="18"/>
      <c r="I56" s="18"/>
      <c r="J56" s="18"/>
      <c r="K56" s="18"/>
      <c r="L56" s="18"/>
      <c r="M56" s="18"/>
      <c r="N56" s="18"/>
      <c r="O56" s="18"/>
      <c r="P56" s="18">
        <v>45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73">
        <v>0</v>
      </c>
      <c r="AD56" s="67">
        <f t="shared" si="3"/>
        <v>45</v>
      </c>
      <c r="AE56" s="68">
        <f t="shared" si="4"/>
        <v>45</v>
      </c>
      <c r="AF56" s="65">
        <f t="shared" si="5"/>
        <v>1</v>
      </c>
    </row>
    <row r="57" spans="1:32" x14ac:dyDescent="0.25">
      <c r="A57" s="18">
        <v>55</v>
      </c>
      <c r="B57" s="17" t="s">
        <v>347</v>
      </c>
      <c r="C57" s="18">
        <v>2007</v>
      </c>
      <c r="D57" s="18" t="s">
        <v>31</v>
      </c>
      <c r="E57" s="17" t="s">
        <v>20</v>
      </c>
      <c r="F57" s="17" t="s">
        <v>21</v>
      </c>
      <c r="G57" s="18"/>
      <c r="H57" s="18"/>
      <c r="I57" s="18"/>
      <c r="J57" s="18"/>
      <c r="K57" s="18"/>
      <c r="L57" s="18"/>
      <c r="M57" s="18"/>
      <c r="N57" s="18"/>
      <c r="O57" s="18"/>
      <c r="P57" s="18">
        <v>45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73">
        <v>0</v>
      </c>
      <c r="AD57" s="67">
        <f t="shared" si="3"/>
        <v>45</v>
      </c>
      <c r="AE57" s="68">
        <f t="shared" si="4"/>
        <v>45</v>
      </c>
      <c r="AF57" s="65">
        <f t="shared" si="5"/>
        <v>1</v>
      </c>
    </row>
    <row r="58" spans="1:32" x14ac:dyDescent="0.25">
      <c r="A58" s="18">
        <v>56</v>
      </c>
      <c r="B58" s="17" t="s">
        <v>357</v>
      </c>
      <c r="C58" s="18">
        <v>2007</v>
      </c>
      <c r="D58" s="18" t="s">
        <v>120</v>
      </c>
      <c r="E58" s="17" t="s">
        <v>20</v>
      </c>
      <c r="F58" s="17" t="s">
        <v>21</v>
      </c>
      <c r="G58" s="18"/>
      <c r="H58" s="18"/>
      <c r="I58" s="18"/>
      <c r="J58" s="18"/>
      <c r="K58" s="18"/>
      <c r="L58" s="18"/>
      <c r="M58" s="18"/>
      <c r="N58" s="18"/>
      <c r="O58" s="18"/>
      <c r="P58" s="18">
        <v>45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73">
        <v>0</v>
      </c>
      <c r="AD58" s="67">
        <f t="shared" si="3"/>
        <v>45</v>
      </c>
      <c r="AE58" s="68">
        <f t="shared" si="4"/>
        <v>45</v>
      </c>
      <c r="AF58" s="65">
        <f t="shared" si="5"/>
        <v>1</v>
      </c>
    </row>
    <row r="59" spans="1:32" x14ac:dyDescent="0.25">
      <c r="A59" s="18">
        <v>57</v>
      </c>
      <c r="B59" s="17" t="s">
        <v>174</v>
      </c>
      <c r="C59" s="18">
        <v>2005</v>
      </c>
      <c r="D59" s="18" t="s">
        <v>31</v>
      </c>
      <c r="E59" s="17" t="s">
        <v>20</v>
      </c>
      <c r="F59" s="17" t="s">
        <v>21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>
        <v>29</v>
      </c>
      <c r="U59" s="3"/>
      <c r="V59" s="3"/>
      <c r="W59" s="3"/>
      <c r="X59" s="3"/>
      <c r="Y59" s="3"/>
      <c r="Z59" s="3"/>
      <c r="AA59" s="3"/>
      <c r="AB59" s="3"/>
      <c r="AC59" s="66">
        <v>35</v>
      </c>
      <c r="AD59" s="67">
        <f t="shared" si="3"/>
        <v>29</v>
      </c>
      <c r="AE59" s="68">
        <f t="shared" si="4"/>
        <v>35</v>
      </c>
      <c r="AF59" s="65">
        <f t="shared" si="5"/>
        <v>1</v>
      </c>
    </row>
    <row r="60" spans="1:32" x14ac:dyDescent="0.25">
      <c r="A60" s="18">
        <v>58</v>
      </c>
      <c r="B60" s="17" t="s">
        <v>115</v>
      </c>
      <c r="C60" s="18">
        <v>2006</v>
      </c>
      <c r="D60" s="18" t="s">
        <v>31</v>
      </c>
      <c r="E60" s="17" t="s">
        <v>20</v>
      </c>
      <c r="F60" s="17" t="s">
        <v>21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>
        <v>29</v>
      </c>
      <c r="U60" s="3"/>
      <c r="V60" s="3"/>
      <c r="W60" s="3"/>
      <c r="X60" s="3"/>
      <c r="Y60" s="3"/>
      <c r="Z60" s="3"/>
      <c r="AA60" s="3"/>
      <c r="AB60" s="3"/>
      <c r="AC60" s="66">
        <v>0</v>
      </c>
      <c r="AD60" s="67">
        <f t="shared" si="3"/>
        <v>29</v>
      </c>
      <c r="AE60" s="68">
        <f t="shared" si="4"/>
        <v>29</v>
      </c>
      <c r="AF60" s="65">
        <f t="shared" si="5"/>
        <v>1</v>
      </c>
    </row>
    <row r="61" spans="1:32" x14ac:dyDescent="0.25">
      <c r="A61" s="18">
        <v>59</v>
      </c>
      <c r="B61" s="17" t="s">
        <v>119</v>
      </c>
      <c r="C61" s="18">
        <v>2006</v>
      </c>
      <c r="D61" s="18" t="s">
        <v>120</v>
      </c>
      <c r="E61" s="17" t="s">
        <v>20</v>
      </c>
      <c r="F61" s="17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>
        <v>29</v>
      </c>
      <c r="U61" s="3"/>
      <c r="V61" s="3"/>
      <c r="W61" s="3"/>
      <c r="X61" s="3"/>
      <c r="Y61" s="3"/>
      <c r="Z61" s="3"/>
      <c r="AA61" s="3"/>
      <c r="AB61" s="3"/>
      <c r="AC61" s="66">
        <v>0</v>
      </c>
      <c r="AD61" s="67">
        <f t="shared" si="3"/>
        <v>29</v>
      </c>
      <c r="AE61" s="68">
        <f t="shared" si="4"/>
        <v>29</v>
      </c>
      <c r="AF61" s="65">
        <f t="shared" si="5"/>
        <v>1</v>
      </c>
    </row>
    <row r="62" spans="1:32" x14ac:dyDescent="0.25">
      <c r="A62" s="18">
        <v>60</v>
      </c>
      <c r="B62" s="17" t="s">
        <v>210</v>
      </c>
      <c r="C62" s="18">
        <v>2006</v>
      </c>
      <c r="D62" s="18" t="s">
        <v>150</v>
      </c>
      <c r="E62" s="17" t="s">
        <v>20</v>
      </c>
      <c r="F62" s="17" t="s">
        <v>21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>
        <v>29</v>
      </c>
      <c r="U62" s="18"/>
      <c r="V62" s="18"/>
      <c r="W62" s="18"/>
      <c r="X62" s="18"/>
      <c r="Y62" s="18"/>
      <c r="Z62" s="18"/>
      <c r="AA62" s="18"/>
      <c r="AB62" s="18"/>
      <c r="AC62" s="73">
        <v>0</v>
      </c>
      <c r="AD62" s="67">
        <f t="shared" si="3"/>
        <v>29</v>
      </c>
      <c r="AE62" s="68">
        <f t="shared" si="4"/>
        <v>29</v>
      </c>
      <c r="AF62" s="65">
        <f t="shared" si="5"/>
        <v>1</v>
      </c>
    </row>
    <row r="63" spans="1:32" x14ac:dyDescent="0.25">
      <c r="A63" s="18">
        <v>61</v>
      </c>
      <c r="B63" s="17" t="s">
        <v>361</v>
      </c>
      <c r="C63" s="18">
        <v>2005</v>
      </c>
      <c r="D63" s="18" t="s">
        <v>19</v>
      </c>
      <c r="E63" s="17" t="s">
        <v>20</v>
      </c>
      <c r="F63" s="17" t="s">
        <v>63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>
        <v>29</v>
      </c>
      <c r="U63" s="18"/>
      <c r="V63" s="18"/>
      <c r="W63" s="18"/>
      <c r="X63" s="18"/>
      <c r="Y63" s="18"/>
      <c r="Z63" s="18"/>
      <c r="AA63" s="18"/>
      <c r="AB63" s="18"/>
      <c r="AC63" s="73">
        <v>0</v>
      </c>
      <c r="AD63" s="67">
        <f t="shared" si="3"/>
        <v>29</v>
      </c>
      <c r="AE63" s="68">
        <f t="shared" si="4"/>
        <v>29</v>
      </c>
      <c r="AF63" s="65">
        <f t="shared" si="5"/>
        <v>1</v>
      </c>
    </row>
    <row r="64" spans="1:32" x14ac:dyDescent="0.25">
      <c r="A64" s="18">
        <v>62</v>
      </c>
      <c r="B64" s="17" t="s">
        <v>362</v>
      </c>
      <c r="C64" s="18">
        <v>2005</v>
      </c>
      <c r="D64" s="18" t="s">
        <v>120</v>
      </c>
      <c r="E64" s="17" t="s">
        <v>20</v>
      </c>
      <c r="F64" s="17" t="s">
        <v>21</v>
      </c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>
        <v>29</v>
      </c>
      <c r="U64" s="18"/>
      <c r="V64" s="18"/>
      <c r="W64" s="18"/>
      <c r="X64" s="18"/>
      <c r="Y64" s="18"/>
      <c r="Z64" s="18"/>
      <c r="AA64" s="18"/>
      <c r="AB64" s="18"/>
      <c r="AC64" s="73">
        <v>0</v>
      </c>
      <c r="AD64" s="67">
        <f t="shared" si="3"/>
        <v>29</v>
      </c>
      <c r="AE64" s="68">
        <f t="shared" si="4"/>
        <v>29</v>
      </c>
      <c r="AF64" s="65">
        <f t="shared" si="5"/>
        <v>1</v>
      </c>
    </row>
    <row r="65" spans="1:32" x14ac:dyDescent="0.25">
      <c r="A65" s="18">
        <v>63</v>
      </c>
      <c r="B65" s="17" t="s">
        <v>215</v>
      </c>
      <c r="C65" s="18">
        <v>2008</v>
      </c>
      <c r="D65" s="18" t="s">
        <v>19</v>
      </c>
      <c r="E65" s="17" t="s">
        <v>38</v>
      </c>
      <c r="F65" s="17" t="s">
        <v>213</v>
      </c>
      <c r="G65" s="18"/>
      <c r="H65" s="18"/>
      <c r="I65" s="18"/>
      <c r="J65" s="18"/>
      <c r="K65" s="18"/>
      <c r="L65" s="18"/>
      <c r="M65" s="18"/>
      <c r="N65" s="18"/>
      <c r="O65" s="18"/>
      <c r="P65" s="18">
        <v>26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73">
        <v>0</v>
      </c>
      <c r="AD65" s="67">
        <f t="shared" si="3"/>
        <v>26</v>
      </c>
      <c r="AE65" s="68">
        <f t="shared" si="4"/>
        <v>26</v>
      </c>
      <c r="AF65" s="65">
        <f t="shared" si="5"/>
        <v>1</v>
      </c>
    </row>
    <row r="66" spans="1:32" x14ac:dyDescent="0.25">
      <c r="A66" s="18">
        <v>64</v>
      </c>
      <c r="B66" s="17" t="s">
        <v>216</v>
      </c>
      <c r="C66" s="18">
        <v>2008</v>
      </c>
      <c r="D66" s="18" t="s">
        <v>150</v>
      </c>
      <c r="E66" s="17" t="s">
        <v>38</v>
      </c>
      <c r="F66" s="17" t="s">
        <v>39</v>
      </c>
      <c r="G66" s="18"/>
      <c r="H66" s="18"/>
      <c r="I66" s="18"/>
      <c r="J66" s="18"/>
      <c r="K66" s="18"/>
      <c r="L66" s="18"/>
      <c r="M66" s="18"/>
      <c r="N66" s="18"/>
      <c r="O66" s="18"/>
      <c r="P66" s="18">
        <v>26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73">
        <v>0</v>
      </c>
      <c r="AD66" s="67">
        <f t="shared" si="3"/>
        <v>26</v>
      </c>
      <c r="AE66" s="68">
        <f t="shared" si="4"/>
        <v>26</v>
      </c>
      <c r="AF66" s="65">
        <f t="shared" si="5"/>
        <v>1</v>
      </c>
    </row>
    <row r="67" spans="1:32" x14ac:dyDescent="0.25">
      <c r="A67" s="18">
        <v>65</v>
      </c>
      <c r="B67" s="17" t="s">
        <v>224</v>
      </c>
      <c r="C67" s="18">
        <v>2007</v>
      </c>
      <c r="D67" s="18" t="s">
        <v>150</v>
      </c>
      <c r="E67" s="17" t="s">
        <v>38</v>
      </c>
      <c r="F67" s="17" t="s">
        <v>39</v>
      </c>
      <c r="G67" s="18"/>
      <c r="H67" s="18"/>
      <c r="I67" s="18"/>
      <c r="J67" s="18"/>
      <c r="K67" s="18"/>
      <c r="L67" s="18"/>
      <c r="M67" s="18"/>
      <c r="N67" s="18"/>
      <c r="O67" s="18"/>
      <c r="P67" s="18">
        <v>26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73">
        <v>0</v>
      </c>
      <c r="AD67" s="67">
        <f t="shared" ref="AD67:AD98" si="6">IF(COUNT(G67:AB67)&gt;2,LARGE(G67:AB67,1)+LARGE(G67:AB67,2),SUM(G67:AB67))</f>
        <v>26</v>
      </c>
      <c r="AE67" s="68">
        <f t="shared" ref="AE67:AE98" si="7">IF(AD67&gt;AC67,AD67,AC67)</f>
        <v>26</v>
      </c>
      <c r="AF67" s="65">
        <f t="shared" ref="AF67:AF98" si="8">COUNT(G67:AB67)</f>
        <v>1</v>
      </c>
    </row>
    <row r="68" spans="1:32" x14ac:dyDescent="0.25">
      <c r="A68" s="18">
        <v>66</v>
      </c>
      <c r="B68" s="17" t="s">
        <v>356</v>
      </c>
      <c r="C68" s="18">
        <v>2007</v>
      </c>
      <c r="D68" s="18" t="s">
        <v>120</v>
      </c>
      <c r="E68" s="21" t="s">
        <v>20</v>
      </c>
      <c r="F68" s="17" t="s">
        <v>21</v>
      </c>
      <c r="G68" s="18"/>
      <c r="H68" s="18"/>
      <c r="I68" s="18"/>
      <c r="J68" s="18"/>
      <c r="K68" s="18"/>
      <c r="L68" s="18"/>
      <c r="M68" s="18"/>
      <c r="N68" s="18"/>
      <c r="O68" s="18"/>
      <c r="P68" s="18">
        <v>26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73">
        <v>0</v>
      </c>
      <c r="AD68" s="67">
        <f t="shared" si="6"/>
        <v>26</v>
      </c>
      <c r="AE68" s="68">
        <f t="shared" si="7"/>
        <v>26</v>
      </c>
      <c r="AF68" s="65">
        <f t="shared" si="8"/>
        <v>1</v>
      </c>
    </row>
    <row r="69" spans="1:32" x14ac:dyDescent="0.25">
      <c r="A69" s="18">
        <v>67</v>
      </c>
      <c r="B69" s="17" t="s">
        <v>155</v>
      </c>
      <c r="C69" s="18">
        <v>2005</v>
      </c>
      <c r="D69" s="18" t="s">
        <v>150</v>
      </c>
      <c r="E69" s="17" t="s">
        <v>38</v>
      </c>
      <c r="F69" s="17" t="s">
        <v>165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66">
        <v>0</v>
      </c>
      <c r="AD69" s="67">
        <f t="shared" si="6"/>
        <v>0</v>
      </c>
      <c r="AE69" s="68">
        <f t="shared" si="7"/>
        <v>0</v>
      </c>
      <c r="AF69" s="65">
        <f t="shared" si="8"/>
        <v>0</v>
      </c>
    </row>
    <row r="70" spans="1:32" x14ac:dyDescent="0.25">
      <c r="A70" s="18">
        <v>68</v>
      </c>
      <c r="B70" s="17" t="s">
        <v>172</v>
      </c>
      <c r="C70" s="18">
        <v>2006</v>
      </c>
      <c r="D70" s="18" t="s">
        <v>31</v>
      </c>
      <c r="E70" s="17" t="s">
        <v>20</v>
      </c>
      <c r="F70" s="17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66">
        <v>0</v>
      </c>
      <c r="AD70" s="67">
        <f t="shared" si="6"/>
        <v>0</v>
      </c>
      <c r="AE70" s="68">
        <f t="shared" si="7"/>
        <v>0</v>
      </c>
      <c r="AF70" s="65">
        <f t="shared" si="8"/>
        <v>0</v>
      </c>
    </row>
    <row r="71" spans="1:32" x14ac:dyDescent="0.25">
      <c r="A71" s="18">
        <v>69</v>
      </c>
      <c r="B71" s="17" t="s">
        <v>151</v>
      </c>
      <c r="C71" s="18">
        <v>2004</v>
      </c>
      <c r="D71" s="18" t="s">
        <v>150</v>
      </c>
      <c r="E71" s="17" t="s">
        <v>38</v>
      </c>
      <c r="F71" s="17" t="s">
        <v>165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66">
        <v>0</v>
      </c>
      <c r="AD71" s="67">
        <f t="shared" si="6"/>
        <v>0</v>
      </c>
      <c r="AE71" s="68">
        <f t="shared" si="7"/>
        <v>0</v>
      </c>
      <c r="AF71" s="65">
        <f t="shared" si="8"/>
        <v>0</v>
      </c>
    </row>
    <row r="72" spans="1:32" x14ac:dyDescent="0.25">
      <c r="A72" s="18">
        <v>70</v>
      </c>
      <c r="B72" s="17" t="s">
        <v>64</v>
      </c>
      <c r="C72" s="18">
        <v>1972</v>
      </c>
      <c r="D72" s="18" t="s">
        <v>26</v>
      </c>
      <c r="E72" s="17" t="s">
        <v>20</v>
      </c>
      <c r="F72" s="1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66">
        <v>0</v>
      </c>
      <c r="AD72" s="67">
        <f t="shared" si="6"/>
        <v>0</v>
      </c>
      <c r="AE72" s="68">
        <f t="shared" si="7"/>
        <v>0</v>
      </c>
      <c r="AF72" s="65">
        <f t="shared" si="8"/>
        <v>0</v>
      </c>
    </row>
    <row r="73" spans="1:32" x14ac:dyDescent="0.25">
      <c r="A73" s="18">
        <v>71</v>
      </c>
      <c r="B73" s="17" t="s">
        <v>66</v>
      </c>
      <c r="C73" s="18">
        <v>1985</v>
      </c>
      <c r="D73" s="18" t="s">
        <v>29</v>
      </c>
      <c r="E73" s="17" t="s">
        <v>20</v>
      </c>
      <c r="F73" s="1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66">
        <v>0</v>
      </c>
      <c r="AD73" s="67">
        <f t="shared" si="6"/>
        <v>0</v>
      </c>
      <c r="AE73" s="68">
        <f t="shared" si="7"/>
        <v>0</v>
      </c>
      <c r="AF73" s="65">
        <f t="shared" si="8"/>
        <v>0</v>
      </c>
    </row>
    <row r="74" spans="1:32" x14ac:dyDescent="0.25">
      <c r="A74" s="18">
        <v>72</v>
      </c>
      <c r="B74" s="17" t="s">
        <v>67</v>
      </c>
      <c r="C74" s="18">
        <v>1995</v>
      </c>
      <c r="D74" s="18" t="s">
        <v>26</v>
      </c>
      <c r="E74" s="17" t="s">
        <v>20</v>
      </c>
      <c r="F74" s="1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66">
        <v>0</v>
      </c>
      <c r="AD74" s="67">
        <f t="shared" si="6"/>
        <v>0</v>
      </c>
      <c r="AE74" s="68">
        <f t="shared" si="7"/>
        <v>0</v>
      </c>
      <c r="AF74" s="65">
        <f t="shared" si="8"/>
        <v>0</v>
      </c>
    </row>
    <row r="75" spans="1:32" x14ac:dyDescent="0.25">
      <c r="A75" s="18">
        <v>73</v>
      </c>
      <c r="B75" s="17" t="s">
        <v>68</v>
      </c>
      <c r="C75" s="18">
        <v>1987</v>
      </c>
      <c r="D75" s="18" t="s">
        <v>26</v>
      </c>
      <c r="E75" s="17" t="s">
        <v>20</v>
      </c>
      <c r="F75" s="1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66">
        <v>0</v>
      </c>
      <c r="AD75" s="67">
        <f t="shared" si="6"/>
        <v>0</v>
      </c>
      <c r="AE75" s="68">
        <f t="shared" si="7"/>
        <v>0</v>
      </c>
      <c r="AF75" s="65">
        <f t="shared" si="8"/>
        <v>0</v>
      </c>
    </row>
    <row r="76" spans="1:32" x14ac:dyDescent="0.25">
      <c r="A76" s="18">
        <v>74</v>
      </c>
      <c r="B76" s="17" t="s">
        <v>70</v>
      </c>
      <c r="C76" s="18">
        <v>2003</v>
      </c>
      <c r="D76" s="18" t="s">
        <v>31</v>
      </c>
      <c r="E76" s="17" t="s">
        <v>20</v>
      </c>
      <c r="F76" s="17" t="s">
        <v>21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66">
        <v>0</v>
      </c>
      <c r="AD76" s="67">
        <f t="shared" si="6"/>
        <v>0</v>
      </c>
      <c r="AE76" s="68">
        <f t="shared" si="7"/>
        <v>0</v>
      </c>
      <c r="AF76" s="65">
        <f t="shared" si="8"/>
        <v>0</v>
      </c>
    </row>
    <row r="77" spans="1:32" x14ac:dyDescent="0.25">
      <c r="A77" s="18">
        <v>75</v>
      </c>
      <c r="B77" s="17" t="s">
        <v>71</v>
      </c>
      <c r="C77" s="18">
        <v>1996</v>
      </c>
      <c r="D77" s="18" t="s">
        <v>26</v>
      </c>
      <c r="E77" s="17" t="s">
        <v>20</v>
      </c>
      <c r="F77" s="17" t="s">
        <v>36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66">
        <v>0</v>
      </c>
      <c r="AD77" s="67">
        <f t="shared" si="6"/>
        <v>0</v>
      </c>
      <c r="AE77" s="68">
        <f t="shared" si="7"/>
        <v>0</v>
      </c>
      <c r="AF77" s="65">
        <f t="shared" si="8"/>
        <v>0</v>
      </c>
    </row>
    <row r="78" spans="1:32" x14ac:dyDescent="0.25">
      <c r="A78" s="18">
        <v>76</v>
      </c>
      <c r="B78" s="17" t="s">
        <v>74</v>
      </c>
      <c r="C78" s="18">
        <v>1986</v>
      </c>
      <c r="D78" s="18" t="s">
        <v>26</v>
      </c>
      <c r="E78" s="17" t="s">
        <v>20</v>
      </c>
      <c r="F78" s="1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66">
        <v>0</v>
      </c>
      <c r="AD78" s="67">
        <f t="shared" si="6"/>
        <v>0</v>
      </c>
      <c r="AE78" s="68">
        <f t="shared" si="7"/>
        <v>0</v>
      </c>
      <c r="AF78" s="65">
        <f t="shared" si="8"/>
        <v>0</v>
      </c>
    </row>
    <row r="79" spans="1:32" x14ac:dyDescent="0.25">
      <c r="A79" s="18">
        <v>77</v>
      </c>
      <c r="B79" s="17" t="s">
        <v>76</v>
      </c>
      <c r="C79" s="18">
        <v>1972</v>
      </c>
      <c r="D79" s="18" t="s">
        <v>23</v>
      </c>
      <c r="E79" s="17" t="s">
        <v>20</v>
      </c>
      <c r="F79" s="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66">
        <v>0</v>
      </c>
      <c r="AD79" s="67">
        <f t="shared" si="6"/>
        <v>0</v>
      </c>
      <c r="AE79" s="68">
        <f t="shared" si="7"/>
        <v>0</v>
      </c>
      <c r="AF79" s="65">
        <f t="shared" si="8"/>
        <v>0</v>
      </c>
    </row>
    <row r="80" spans="1:32" x14ac:dyDescent="0.25">
      <c r="A80" s="18">
        <v>78</v>
      </c>
      <c r="B80" s="17" t="s">
        <v>82</v>
      </c>
      <c r="C80" s="18">
        <v>1995</v>
      </c>
      <c r="D80" s="18" t="s">
        <v>48</v>
      </c>
      <c r="E80" s="17" t="s">
        <v>20</v>
      </c>
      <c r="F80" s="17" t="s">
        <v>36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66">
        <v>0</v>
      </c>
      <c r="AD80" s="67">
        <f t="shared" si="6"/>
        <v>0</v>
      </c>
      <c r="AE80" s="68">
        <f t="shared" si="7"/>
        <v>0</v>
      </c>
      <c r="AF80" s="65">
        <f t="shared" si="8"/>
        <v>0</v>
      </c>
    </row>
    <row r="81" spans="1:32" x14ac:dyDescent="0.25">
      <c r="A81" s="18">
        <v>79</v>
      </c>
      <c r="B81" s="17" t="s">
        <v>83</v>
      </c>
      <c r="C81" s="18">
        <v>1990</v>
      </c>
      <c r="D81" s="18" t="s">
        <v>23</v>
      </c>
      <c r="E81" s="17" t="s">
        <v>20</v>
      </c>
      <c r="F81" s="1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66">
        <v>0</v>
      </c>
      <c r="AD81" s="67">
        <f t="shared" si="6"/>
        <v>0</v>
      </c>
      <c r="AE81" s="68">
        <f t="shared" si="7"/>
        <v>0</v>
      </c>
      <c r="AF81" s="65">
        <f t="shared" si="8"/>
        <v>0</v>
      </c>
    </row>
    <row r="82" spans="1:32" x14ac:dyDescent="0.25">
      <c r="A82" s="18">
        <v>80</v>
      </c>
      <c r="B82" s="17" t="s">
        <v>86</v>
      </c>
      <c r="C82" s="18">
        <v>1967</v>
      </c>
      <c r="D82" s="18" t="s">
        <v>23</v>
      </c>
      <c r="E82" s="17" t="s">
        <v>20</v>
      </c>
      <c r="F82" s="1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66">
        <v>0</v>
      </c>
      <c r="AD82" s="67">
        <f t="shared" si="6"/>
        <v>0</v>
      </c>
      <c r="AE82" s="68">
        <f t="shared" si="7"/>
        <v>0</v>
      </c>
      <c r="AF82" s="65">
        <f t="shared" si="8"/>
        <v>0</v>
      </c>
    </row>
    <row r="83" spans="1:32" x14ac:dyDescent="0.25">
      <c r="A83" s="18">
        <v>81</v>
      </c>
      <c r="B83" s="17" t="s">
        <v>89</v>
      </c>
      <c r="C83" s="18">
        <v>1996</v>
      </c>
      <c r="D83" s="18" t="s">
        <v>29</v>
      </c>
      <c r="E83" s="17" t="s">
        <v>20</v>
      </c>
      <c r="F83" s="17" t="s">
        <v>36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66">
        <v>0</v>
      </c>
      <c r="AD83" s="67">
        <f t="shared" si="6"/>
        <v>0</v>
      </c>
      <c r="AE83" s="68">
        <f t="shared" si="7"/>
        <v>0</v>
      </c>
      <c r="AF83" s="65">
        <f t="shared" si="8"/>
        <v>0</v>
      </c>
    </row>
    <row r="84" spans="1:32" x14ac:dyDescent="0.25">
      <c r="A84" s="18">
        <v>82</v>
      </c>
      <c r="B84" s="17" t="s">
        <v>95</v>
      </c>
      <c r="C84" s="18">
        <v>1985</v>
      </c>
      <c r="D84" s="18" t="s">
        <v>29</v>
      </c>
      <c r="E84" s="17" t="s">
        <v>20</v>
      </c>
      <c r="F84" s="1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66">
        <v>0</v>
      </c>
      <c r="AD84" s="67">
        <f t="shared" si="6"/>
        <v>0</v>
      </c>
      <c r="AE84" s="68">
        <f t="shared" si="7"/>
        <v>0</v>
      </c>
      <c r="AF84" s="65">
        <f t="shared" si="8"/>
        <v>0</v>
      </c>
    </row>
    <row r="85" spans="1:32" x14ac:dyDescent="0.25">
      <c r="A85" s="18">
        <v>83</v>
      </c>
      <c r="B85" s="17" t="s">
        <v>101</v>
      </c>
      <c r="C85" s="18">
        <v>1969</v>
      </c>
      <c r="D85" s="18" t="s">
        <v>48</v>
      </c>
      <c r="E85" s="17" t="s">
        <v>20</v>
      </c>
      <c r="F85" s="1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66">
        <v>0</v>
      </c>
      <c r="AD85" s="67">
        <f t="shared" si="6"/>
        <v>0</v>
      </c>
      <c r="AE85" s="68">
        <f t="shared" si="7"/>
        <v>0</v>
      </c>
      <c r="AF85" s="65">
        <f t="shared" si="8"/>
        <v>0</v>
      </c>
    </row>
    <row r="86" spans="1:32" x14ac:dyDescent="0.25">
      <c r="A86" s="18">
        <v>84</v>
      </c>
      <c r="B86" s="17" t="s">
        <v>102</v>
      </c>
      <c r="C86" s="18">
        <v>2003</v>
      </c>
      <c r="D86" s="18" t="s">
        <v>31</v>
      </c>
      <c r="E86" s="17" t="s">
        <v>20</v>
      </c>
      <c r="F86" s="17" t="s">
        <v>21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66">
        <v>0</v>
      </c>
      <c r="AD86" s="67">
        <f t="shared" si="6"/>
        <v>0</v>
      </c>
      <c r="AE86" s="68">
        <f t="shared" si="7"/>
        <v>0</v>
      </c>
      <c r="AF86" s="65">
        <f t="shared" si="8"/>
        <v>0</v>
      </c>
    </row>
    <row r="87" spans="1:32" x14ac:dyDescent="0.25">
      <c r="A87" s="18">
        <v>85</v>
      </c>
      <c r="B87" s="17" t="s">
        <v>103</v>
      </c>
      <c r="C87" s="18">
        <v>1995</v>
      </c>
      <c r="D87" s="18" t="s">
        <v>19</v>
      </c>
      <c r="E87" s="17" t="s">
        <v>20</v>
      </c>
      <c r="F87" s="17" t="s">
        <v>36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66">
        <v>0</v>
      </c>
      <c r="AD87" s="67">
        <f t="shared" si="6"/>
        <v>0</v>
      </c>
      <c r="AE87" s="68">
        <f t="shared" si="7"/>
        <v>0</v>
      </c>
      <c r="AF87" s="65">
        <f t="shared" si="8"/>
        <v>0</v>
      </c>
    </row>
    <row r="88" spans="1:32" x14ac:dyDescent="0.25">
      <c r="A88" s="18">
        <v>86</v>
      </c>
      <c r="B88" s="17" t="s">
        <v>111</v>
      </c>
      <c r="C88" s="18">
        <v>1954</v>
      </c>
      <c r="D88" s="18" t="s">
        <v>23</v>
      </c>
      <c r="E88" s="17" t="s">
        <v>20</v>
      </c>
      <c r="F88" s="1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66">
        <v>0</v>
      </c>
      <c r="AD88" s="67">
        <f t="shared" si="6"/>
        <v>0</v>
      </c>
      <c r="AE88" s="68">
        <f t="shared" si="7"/>
        <v>0</v>
      </c>
      <c r="AF88" s="65">
        <f t="shared" si="8"/>
        <v>0</v>
      </c>
    </row>
    <row r="89" spans="1:32" x14ac:dyDescent="0.25">
      <c r="A89" s="18">
        <v>87</v>
      </c>
      <c r="B89" s="17" t="s">
        <v>118</v>
      </c>
      <c r="C89" s="18">
        <v>2007</v>
      </c>
      <c r="D89" s="18" t="s">
        <v>19</v>
      </c>
      <c r="E89" s="17" t="s">
        <v>20</v>
      </c>
      <c r="F89" s="17" t="s">
        <v>21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66">
        <v>0</v>
      </c>
      <c r="AD89" s="67">
        <f t="shared" si="6"/>
        <v>0</v>
      </c>
      <c r="AE89" s="68">
        <f t="shared" si="7"/>
        <v>0</v>
      </c>
      <c r="AF89" s="65">
        <f t="shared" si="8"/>
        <v>0</v>
      </c>
    </row>
    <row r="90" spans="1:32" x14ac:dyDescent="0.25">
      <c r="A90" s="18">
        <v>88</v>
      </c>
      <c r="B90" s="17" t="s">
        <v>121</v>
      </c>
      <c r="C90" s="18">
        <v>2005</v>
      </c>
      <c r="D90" s="18" t="s">
        <v>19</v>
      </c>
      <c r="E90" s="17" t="s">
        <v>20</v>
      </c>
      <c r="F90" s="17" t="s">
        <v>21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66">
        <v>0</v>
      </c>
      <c r="AD90" s="67">
        <f t="shared" si="6"/>
        <v>0</v>
      </c>
      <c r="AE90" s="68">
        <f t="shared" si="7"/>
        <v>0</v>
      </c>
      <c r="AF90" s="65">
        <f t="shared" si="8"/>
        <v>0</v>
      </c>
    </row>
    <row r="91" spans="1:32" x14ac:dyDescent="0.25">
      <c r="A91" s="18">
        <v>89</v>
      </c>
      <c r="B91" s="17" t="s">
        <v>124</v>
      </c>
      <c r="C91" s="18">
        <v>2005</v>
      </c>
      <c r="D91" s="18" t="s">
        <v>19</v>
      </c>
      <c r="E91" s="17" t="s">
        <v>20</v>
      </c>
      <c r="F91" s="17" t="s">
        <v>21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66">
        <v>0</v>
      </c>
      <c r="AD91" s="67">
        <f t="shared" si="6"/>
        <v>0</v>
      </c>
      <c r="AE91" s="68">
        <f t="shared" si="7"/>
        <v>0</v>
      </c>
      <c r="AF91" s="65">
        <f t="shared" si="8"/>
        <v>0</v>
      </c>
    </row>
    <row r="92" spans="1:32" x14ac:dyDescent="0.25">
      <c r="A92" s="18">
        <v>90</v>
      </c>
      <c r="B92" s="17" t="s">
        <v>149</v>
      </c>
      <c r="C92" s="18">
        <v>2005</v>
      </c>
      <c r="D92" s="18" t="s">
        <v>150</v>
      </c>
      <c r="E92" s="17" t="s">
        <v>38</v>
      </c>
      <c r="F92" s="17" t="s">
        <v>39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66">
        <v>0</v>
      </c>
      <c r="AD92" s="67">
        <f t="shared" si="6"/>
        <v>0</v>
      </c>
      <c r="AE92" s="68">
        <f t="shared" si="7"/>
        <v>0</v>
      </c>
      <c r="AF92" s="65">
        <f t="shared" si="8"/>
        <v>0</v>
      </c>
    </row>
    <row r="93" spans="1:32" x14ac:dyDescent="0.25">
      <c r="A93" s="18">
        <v>91</v>
      </c>
      <c r="B93" s="17" t="s">
        <v>153</v>
      </c>
      <c r="C93" s="18">
        <v>2005</v>
      </c>
      <c r="D93" s="18" t="s">
        <v>150</v>
      </c>
      <c r="E93" s="17" t="s">
        <v>38</v>
      </c>
      <c r="F93" s="17" t="s">
        <v>39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66">
        <v>0</v>
      </c>
      <c r="AD93" s="67">
        <f t="shared" si="6"/>
        <v>0</v>
      </c>
      <c r="AE93" s="68">
        <f t="shared" si="7"/>
        <v>0</v>
      </c>
      <c r="AF93" s="65">
        <f t="shared" si="8"/>
        <v>0</v>
      </c>
    </row>
    <row r="94" spans="1:32" x14ac:dyDescent="0.25">
      <c r="A94" s="18">
        <v>92</v>
      </c>
      <c r="B94" s="17" t="s">
        <v>160</v>
      </c>
      <c r="C94" s="18">
        <v>2003</v>
      </c>
      <c r="D94" s="18" t="s">
        <v>150</v>
      </c>
      <c r="E94" s="17" t="s">
        <v>38</v>
      </c>
      <c r="F94" s="17" t="s">
        <v>165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66">
        <v>0</v>
      </c>
      <c r="AD94" s="67">
        <f t="shared" si="6"/>
        <v>0</v>
      </c>
      <c r="AE94" s="68">
        <f t="shared" si="7"/>
        <v>0</v>
      </c>
      <c r="AF94" s="65">
        <f t="shared" si="8"/>
        <v>0</v>
      </c>
    </row>
    <row r="95" spans="1:32" x14ac:dyDescent="0.25">
      <c r="A95" s="18">
        <v>93</v>
      </c>
      <c r="B95" s="17" t="s">
        <v>161</v>
      </c>
      <c r="C95" s="18">
        <v>2004</v>
      </c>
      <c r="D95" s="18" t="s">
        <v>154</v>
      </c>
      <c r="E95" s="17" t="s">
        <v>38</v>
      </c>
      <c r="F95" s="17" t="s">
        <v>39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66">
        <v>0</v>
      </c>
      <c r="AD95" s="67">
        <f t="shared" si="6"/>
        <v>0</v>
      </c>
      <c r="AE95" s="68">
        <f t="shared" si="7"/>
        <v>0</v>
      </c>
      <c r="AF95" s="65">
        <f t="shared" si="8"/>
        <v>0</v>
      </c>
    </row>
    <row r="96" spans="1:32" x14ac:dyDescent="0.25">
      <c r="A96" s="18">
        <v>94</v>
      </c>
      <c r="B96" s="17" t="s">
        <v>163</v>
      </c>
      <c r="C96" s="18">
        <v>2002</v>
      </c>
      <c r="D96" s="18" t="s">
        <v>150</v>
      </c>
      <c r="E96" s="17" t="s">
        <v>38</v>
      </c>
      <c r="F96" s="17" t="s">
        <v>165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66">
        <v>0</v>
      </c>
      <c r="AD96" s="67">
        <f t="shared" si="6"/>
        <v>0</v>
      </c>
      <c r="AE96" s="68">
        <f t="shared" si="7"/>
        <v>0</v>
      </c>
      <c r="AF96" s="65">
        <f t="shared" si="8"/>
        <v>0</v>
      </c>
    </row>
    <row r="97" spans="1:32" x14ac:dyDescent="0.25">
      <c r="A97" s="18">
        <v>95</v>
      </c>
      <c r="B97" s="17" t="s">
        <v>164</v>
      </c>
      <c r="C97" s="18">
        <v>2002</v>
      </c>
      <c r="D97" s="18" t="s">
        <v>150</v>
      </c>
      <c r="E97" s="17" t="s">
        <v>38</v>
      </c>
      <c r="F97" s="17" t="s">
        <v>39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66">
        <v>0</v>
      </c>
      <c r="AD97" s="67">
        <f t="shared" si="6"/>
        <v>0</v>
      </c>
      <c r="AE97" s="68">
        <f t="shared" si="7"/>
        <v>0</v>
      </c>
      <c r="AF97" s="65">
        <f t="shared" si="8"/>
        <v>0</v>
      </c>
    </row>
    <row r="98" spans="1:32" x14ac:dyDescent="0.25">
      <c r="A98" s="18">
        <v>96</v>
      </c>
      <c r="B98" s="17" t="s">
        <v>176</v>
      </c>
      <c r="C98" s="18">
        <v>2007</v>
      </c>
      <c r="D98" s="18" t="s">
        <v>31</v>
      </c>
      <c r="E98" s="17" t="s">
        <v>20</v>
      </c>
      <c r="F98" s="17" t="s">
        <v>114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66">
        <v>0</v>
      </c>
      <c r="AD98" s="67">
        <f t="shared" si="6"/>
        <v>0</v>
      </c>
      <c r="AE98" s="68">
        <f t="shared" si="7"/>
        <v>0</v>
      </c>
      <c r="AF98" s="65">
        <f t="shared" si="8"/>
        <v>0</v>
      </c>
    </row>
    <row r="99" spans="1:32" x14ac:dyDescent="0.25">
      <c r="A99" s="18">
        <v>97</v>
      </c>
      <c r="B99" s="17" t="s">
        <v>208</v>
      </c>
      <c r="C99" s="18" t="s">
        <v>209</v>
      </c>
      <c r="D99" s="18" t="s">
        <v>150</v>
      </c>
      <c r="E99" s="17" t="s">
        <v>38</v>
      </c>
      <c r="F99" s="17" t="s">
        <v>39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73">
        <v>0</v>
      </c>
      <c r="AD99" s="67">
        <f t="shared" ref="AD99:AD130" si="9">IF(COUNT(G99:AB99)&gt;2,LARGE(G99:AB99,1)+LARGE(G99:AB99,2),SUM(G99:AB99))</f>
        <v>0</v>
      </c>
      <c r="AE99" s="68">
        <f t="shared" ref="AE99:AE130" si="10">IF(AD99&gt;AC99,AD99,AC99)</f>
        <v>0</v>
      </c>
      <c r="AF99" s="65">
        <f t="shared" ref="AF99:AF130" si="11">COUNT(G99:AB99)</f>
        <v>0</v>
      </c>
    </row>
    <row r="100" spans="1:32" x14ac:dyDescent="0.25">
      <c r="A100" s="18">
        <v>98</v>
      </c>
      <c r="B100" s="17" t="s">
        <v>211</v>
      </c>
      <c r="C100" s="18">
        <v>2006</v>
      </c>
      <c r="D100" s="18" t="s">
        <v>150</v>
      </c>
      <c r="E100" s="17" t="s">
        <v>38</v>
      </c>
      <c r="F100" s="17" t="s">
        <v>39</v>
      </c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73">
        <v>0</v>
      </c>
      <c r="AD100" s="67">
        <f t="shared" si="9"/>
        <v>0</v>
      </c>
      <c r="AE100" s="68">
        <f t="shared" si="10"/>
        <v>0</v>
      </c>
      <c r="AF100" s="65">
        <f t="shared" si="11"/>
        <v>0</v>
      </c>
    </row>
    <row r="101" spans="1:32" x14ac:dyDescent="0.25">
      <c r="A101" s="18">
        <v>99</v>
      </c>
      <c r="B101" s="17" t="s">
        <v>212</v>
      </c>
      <c r="C101" s="18">
        <v>2008</v>
      </c>
      <c r="D101" s="18" t="s">
        <v>19</v>
      </c>
      <c r="E101" s="17" t="s">
        <v>38</v>
      </c>
      <c r="F101" s="17" t="s">
        <v>213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73">
        <v>0</v>
      </c>
      <c r="AD101" s="67">
        <f t="shared" si="9"/>
        <v>0</v>
      </c>
      <c r="AE101" s="68">
        <f t="shared" si="10"/>
        <v>0</v>
      </c>
      <c r="AF101" s="65">
        <f t="shared" si="11"/>
        <v>0</v>
      </c>
    </row>
    <row r="102" spans="1:32" x14ac:dyDescent="0.25">
      <c r="A102" s="18">
        <v>100</v>
      </c>
      <c r="B102" s="17" t="s">
        <v>214</v>
      </c>
      <c r="C102" s="18">
        <v>2008</v>
      </c>
      <c r="D102" s="18" t="s">
        <v>19</v>
      </c>
      <c r="E102" s="17" t="s">
        <v>38</v>
      </c>
      <c r="F102" s="17" t="s">
        <v>39</v>
      </c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73">
        <v>0</v>
      </c>
      <c r="AD102" s="67">
        <f t="shared" si="9"/>
        <v>0</v>
      </c>
      <c r="AE102" s="68">
        <f t="shared" si="10"/>
        <v>0</v>
      </c>
      <c r="AF102" s="65">
        <f t="shared" si="11"/>
        <v>0</v>
      </c>
    </row>
    <row r="103" spans="1:32" x14ac:dyDescent="0.25">
      <c r="A103" s="18">
        <v>101</v>
      </c>
      <c r="B103" s="17" t="s">
        <v>218</v>
      </c>
      <c r="C103" s="18">
        <v>2006</v>
      </c>
      <c r="D103" s="18" t="s">
        <v>150</v>
      </c>
      <c r="E103" s="17" t="s">
        <v>38</v>
      </c>
      <c r="F103" s="17" t="s">
        <v>39</v>
      </c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73">
        <v>0</v>
      </c>
      <c r="AD103" s="67">
        <f t="shared" si="9"/>
        <v>0</v>
      </c>
      <c r="AE103" s="68">
        <f t="shared" si="10"/>
        <v>0</v>
      </c>
      <c r="AF103" s="65">
        <f t="shared" si="11"/>
        <v>0</v>
      </c>
    </row>
    <row r="104" spans="1:32" x14ac:dyDescent="0.25">
      <c r="A104" s="18">
        <v>102</v>
      </c>
      <c r="B104" s="17" t="s">
        <v>220</v>
      </c>
      <c r="C104" s="18">
        <v>2008</v>
      </c>
      <c r="D104" s="18" t="s">
        <v>19</v>
      </c>
      <c r="E104" s="17" t="s">
        <v>38</v>
      </c>
      <c r="F104" s="17" t="s">
        <v>39</v>
      </c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73">
        <v>0</v>
      </c>
      <c r="AD104" s="67">
        <f t="shared" si="9"/>
        <v>0</v>
      </c>
      <c r="AE104" s="68">
        <f t="shared" si="10"/>
        <v>0</v>
      </c>
      <c r="AF104" s="65">
        <f t="shared" si="11"/>
        <v>0</v>
      </c>
    </row>
    <row r="105" spans="1:32" x14ac:dyDescent="0.25">
      <c r="A105" s="18">
        <v>103</v>
      </c>
      <c r="B105" s="17" t="s">
        <v>221</v>
      </c>
      <c r="C105" s="18">
        <v>2006</v>
      </c>
      <c r="D105" s="18" t="s">
        <v>150</v>
      </c>
      <c r="E105" s="17" t="s">
        <v>38</v>
      </c>
      <c r="F105" s="17" t="s">
        <v>39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73">
        <v>0</v>
      </c>
      <c r="AD105" s="67">
        <f t="shared" si="9"/>
        <v>0</v>
      </c>
      <c r="AE105" s="68">
        <f t="shared" si="10"/>
        <v>0</v>
      </c>
      <c r="AF105" s="65">
        <f t="shared" si="11"/>
        <v>0</v>
      </c>
    </row>
    <row r="106" spans="1:32" x14ac:dyDescent="0.25">
      <c r="A106" s="18">
        <v>104</v>
      </c>
      <c r="B106" s="17" t="s">
        <v>222</v>
      </c>
      <c r="C106" s="18">
        <v>2011</v>
      </c>
      <c r="D106" s="18" t="s">
        <v>19</v>
      </c>
      <c r="E106" s="17" t="s">
        <v>38</v>
      </c>
      <c r="F106" s="17" t="s">
        <v>39</v>
      </c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73">
        <v>0</v>
      </c>
      <c r="AD106" s="67">
        <f t="shared" si="9"/>
        <v>0</v>
      </c>
      <c r="AE106" s="68">
        <f t="shared" si="10"/>
        <v>0</v>
      </c>
      <c r="AF106" s="65">
        <f t="shared" si="11"/>
        <v>0</v>
      </c>
    </row>
    <row r="107" spans="1:32" x14ac:dyDescent="0.25">
      <c r="A107" s="18">
        <v>105</v>
      </c>
      <c r="B107" s="17" t="s">
        <v>223</v>
      </c>
      <c r="C107" s="18">
        <v>2010</v>
      </c>
      <c r="D107" s="18" t="s">
        <v>19</v>
      </c>
      <c r="E107" s="17" t="s">
        <v>38</v>
      </c>
      <c r="F107" s="17" t="s">
        <v>39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73">
        <v>0</v>
      </c>
      <c r="AD107" s="67">
        <f t="shared" si="9"/>
        <v>0</v>
      </c>
      <c r="AE107" s="68">
        <f t="shared" si="10"/>
        <v>0</v>
      </c>
      <c r="AF107" s="65">
        <f t="shared" si="11"/>
        <v>0</v>
      </c>
    </row>
    <row r="108" spans="1:32" x14ac:dyDescent="0.25">
      <c r="A108" s="18">
        <v>106</v>
      </c>
      <c r="B108" s="17" t="s">
        <v>225</v>
      </c>
      <c r="C108" s="18">
        <v>2010</v>
      </c>
      <c r="D108" s="18" t="s">
        <v>19</v>
      </c>
      <c r="E108" s="17" t="s">
        <v>38</v>
      </c>
      <c r="F108" s="17" t="s">
        <v>39</v>
      </c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73">
        <v>0</v>
      </c>
      <c r="AD108" s="67">
        <f t="shared" si="9"/>
        <v>0</v>
      </c>
      <c r="AE108" s="68">
        <f t="shared" si="10"/>
        <v>0</v>
      </c>
      <c r="AF108" s="65">
        <f t="shared" si="11"/>
        <v>0</v>
      </c>
    </row>
    <row r="109" spans="1:32" x14ac:dyDescent="0.25">
      <c r="A109" s="18">
        <v>107</v>
      </c>
      <c r="B109" s="17" t="s">
        <v>271</v>
      </c>
      <c r="C109" s="18">
        <v>2009</v>
      </c>
      <c r="D109" s="18" t="s">
        <v>19</v>
      </c>
      <c r="E109" s="17" t="s">
        <v>20</v>
      </c>
      <c r="F109" s="17" t="s">
        <v>63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73">
        <v>0</v>
      </c>
      <c r="AD109" s="67">
        <f t="shared" si="9"/>
        <v>0</v>
      </c>
      <c r="AE109" s="68">
        <f t="shared" si="10"/>
        <v>0</v>
      </c>
      <c r="AF109" s="65">
        <f t="shared" si="11"/>
        <v>0</v>
      </c>
    </row>
    <row r="110" spans="1:32" x14ac:dyDescent="0.25">
      <c r="A110" s="18">
        <v>108</v>
      </c>
      <c r="B110" s="17" t="s">
        <v>272</v>
      </c>
      <c r="C110" s="18">
        <v>2009</v>
      </c>
      <c r="D110" s="18" t="s">
        <v>31</v>
      </c>
      <c r="E110" s="17" t="s">
        <v>20</v>
      </c>
      <c r="F110" s="17" t="s">
        <v>114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73">
        <v>0</v>
      </c>
      <c r="AD110" s="67">
        <f t="shared" si="9"/>
        <v>0</v>
      </c>
      <c r="AE110" s="68">
        <f t="shared" si="10"/>
        <v>0</v>
      </c>
      <c r="AF110" s="65">
        <f t="shared" si="11"/>
        <v>0</v>
      </c>
    </row>
    <row r="111" spans="1:32" x14ac:dyDescent="0.25">
      <c r="A111" s="18">
        <v>109</v>
      </c>
      <c r="B111" s="17" t="s">
        <v>273</v>
      </c>
      <c r="C111" s="18">
        <v>2010</v>
      </c>
      <c r="D111" s="18" t="s">
        <v>19</v>
      </c>
      <c r="E111" s="17" t="s">
        <v>20</v>
      </c>
      <c r="F111" s="17" t="s">
        <v>269</v>
      </c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73">
        <v>0</v>
      </c>
      <c r="AD111" s="67">
        <f t="shared" si="9"/>
        <v>0</v>
      </c>
      <c r="AE111" s="68">
        <f t="shared" si="10"/>
        <v>0</v>
      </c>
      <c r="AF111" s="65">
        <f t="shared" si="11"/>
        <v>0</v>
      </c>
    </row>
    <row r="112" spans="1:32" x14ac:dyDescent="0.25">
      <c r="A112" s="18">
        <v>110</v>
      </c>
      <c r="B112" s="17" t="s">
        <v>274</v>
      </c>
      <c r="C112" s="18">
        <v>2008</v>
      </c>
      <c r="D112" s="18" t="s">
        <v>19</v>
      </c>
      <c r="E112" s="17" t="s">
        <v>20</v>
      </c>
      <c r="F112" s="17" t="s">
        <v>21</v>
      </c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73">
        <v>0</v>
      </c>
      <c r="AD112" s="67">
        <f t="shared" si="9"/>
        <v>0</v>
      </c>
      <c r="AE112" s="68">
        <f t="shared" si="10"/>
        <v>0</v>
      </c>
      <c r="AF112" s="65">
        <f t="shared" si="11"/>
        <v>0</v>
      </c>
    </row>
    <row r="113" spans="1:32" x14ac:dyDescent="0.25">
      <c r="A113" s="18">
        <v>111</v>
      </c>
      <c r="B113" s="17" t="s">
        <v>275</v>
      </c>
      <c r="C113" s="18">
        <v>2008</v>
      </c>
      <c r="D113" s="18" t="s">
        <v>120</v>
      </c>
      <c r="E113" s="17" t="s">
        <v>20</v>
      </c>
      <c r="F113" s="17" t="s">
        <v>21</v>
      </c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73">
        <v>0</v>
      </c>
      <c r="AD113" s="67">
        <f t="shared" si="9"/>
        <v>0</v>
      </c>
      <c r="AE113" s="68">
        <f t="shared" si="10"/>
        <v>0</v>
      </c>
      <c r="AF113" s="65">
        <f t="shared" si="11"/>
        <v>0</v>
      </c>
    </row>
    <row r="114" spans="1:32" x14ac:dyDescent="0.25">
      <c r="A114" s="18">
        <v>112</v>
      </c>
      <c r="B114" s="17" t="s">
        <v>276</v>
      </c>
      <c r="C114" s="18">
        <v>2009</v>
      </c>
      <c r="D114" s="18" t="s">
        <v>19</v>
      </c>
      <c r="E114" s="17" t="s">
        <v>20</v>
      </c>
      <c r="F114" s="17" t="s">
        <v>63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73">
        <v>0</v>
      </c>
      <c r="AD114" s="67">
        <f t="shared" si="9"/>
        <v>0</v>
      </c>
      <c r="AE114" s="68">
        <f t="shared" si="10"/>
        <v>0</v>
      </c>
      <c r="AF114" s="65">
        <f t="shared" si="11"/>
        <v>0</v>
      </c>
    </row>
    <row r="115" spans="1:32" x14ac:dyDescent="0.25">
      <c r="A115" s="18">
        <v>113</v>
      </c>
      <c r="B115" s="17" t="s">
        <v>277</v>
      </c>
      <c r="C115" s="18">
        <v>2010</v>
      </c>
      <c r="D115" s="18" t="s">
        <v>19</v>
      </c>
      <c r="E115" s="17" t="s">
        <v>20</v>
      </c>
      <c r="F115" s="17" t="s">
        <v>21</v>
      </c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73">
        <v>0</v>
      </c>
      <c r="AD115" s="67">
        <f t="shared" si="9"/>
        <v>0</v>
      </c>
      <c r="AE115" s="68">
        <f t="shared" si="10"/>
        <v>0</v>
      </c>
      <c r="AF115" s="65">
        <f t="shared" si="11"/>
        <v>0</v>
      </c>
    </row>
    <row r="116" spans="1:32" x14ac:dyDescent="0.25">
      <c r="A116" s="18">
        <v>114</v>
      </c>
      <c r="B116" s="17" t="s">
        <v>278</v>
      </c>
      <c r="C116" s="18">
        <v>2010</v>
      </c>
      <c r="D116" s="18" t="s">
        <v>19</v>
      </c>
      <c r="E116" s="17" t="s">
        <v>20</v>
      </c>
      <c r="F116" s="17" t="s">
        <v>63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73">
        <v>0</v>
      </c>
      <c r="AD116" s="67">
        <f t="shared" si="9"/>
        <v>0</v>
      </c>
      <c r="AE116" s="68">
        <f t="shared" si="10"/>
        <v>0</v>
      </c>
      <c r="AF116" s="65">
        <f t="shared" si="11"/>
        <v>0</v>
      </c>
    </row>
    <row r="117" spans="1:32" x14ac:dyDescent="0.25">
      <c r="A117" s="18">
        <v>115</v>
      </c>
      <c r="B117" s="17" t="s">
        <v>279</v>
      </c>
      <c r="C117" s="18">
        <v>2010</v>
      </c>
      <c r="D117" s="18" t="s">
        <v>19</v>
      </c>
      <c r="E117" s="17" t="s">
        <v>20</v>
      </c>
      <c r="F117" s="17" t="s">
        <v>269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73">
        <v>0</v>
      </c>
      <c r="AD117" s="67">
        <f t="shared" si="9"/>
        <v>0</v>
      </c>
      <c r="AE117" s="68">
        <f t="shared" si="10"/>
        <v>0</v>
      </c>
      <c r="AF117" s="65">
        <f t="shared" si="11"/>
        <v>0</v>
      </c>
    </row>
    <row r="118" spans="1:32" x14ac:dyDescent="0.25">
      <c r="A118" s="18">
        <v>116</v>
      </c>
      <c r="B118" s="17" t="s">
        <v>280</v>
      </c>
      <c r="C118" s="18">
        <v>2009</v>
      </c>
      <c r="D118" s="18" t="s">
        <v>19</v>
      </c>
      <c r="E118" s="17" t="s">
        <v>20</v>
      </c>
      <c r="F118" s="17" t="s">
        <v>21</v>
      </c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73">
        <v>0</v>
      </c>
      <c r="AD118" s="67">
        <f t="shared" si="9"/>
        <v>0</v>
      </c>
      <c r="AE118" s="68">
        <f t="shared" si="10"/>
        <v>0</v>
      </c>
      <c r="AF118" s="65">
        <f t="shared" si="11"/>
        <v>0</v>
      </c>
    </row>
    <row r="119" spans="1:32" x14ac:dyDescent="0.25">
      <c r="A119" s="18">
        <v>117</v>
      </c>
      <c r="B119" s="17" t="s">
        <v>281</v>
      </c>
      <c r="C119" s="18">
        <v>2009</v>
      </c>
      <c r="D119" s="18" t="s">
        <v>19</v>
      </c>
      <c r="E119" s="17" t="s">
        <v>20</v>
      </c>
      <c r="F119" s="17" t="s">
        <v>63</v>
      </c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73">
        <v>0</v>
      </c>
      <c r="AD119" s="67">
        <f t="shared" si="9"/>
        <v>0</v>
      </c>
      <c r="AE119" s="68">
        <f t="shared" si="10"/>
        <v>0</v>
      </c>
      <c r="AF119" s="65">
        <f t="shared" si="11"/>
        <v>0</v>
      </c>
    </row>
    <row r="120" spans="1:32" x14ac:dyDescent="0.25">
      <c r="A120" s="18">
        <v>118</v>
      </c>
      <c r="B120" s="17" t="s">
        <v>282</v>
      </c>
      <c r="C120" s="18">
        <v>2008</v>
      </c>
      <c r="D120" s="18" t="s">
        <v>19</v>
      </c>
      <c r="E120" s="17" t="s">
        <v>20</v>
      </c>
      <c r="F120" s="17" t="s">
        <v>21</v>
      </c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73">
        <v>0</v>
      </c>
      <c r="AD120" s="67">
        <f t="shared" si="9"/>
        <v>0</v>
      </c>
      <c r="AE120" s="68">
        <f t="shared" si="10"/>
        <v>0</v>
      </c>
      <c r="AF120" s="65">
        <f t="shared" si="11"/>
        <v>0</v>
      </c>
    </row>
    <row r="121" spans="1:32" x14ac:dyDescent="0.25">
      <c r="A121" s="18">
        <v>119</v>
      </c>
      <c r="B121" s="17" t="s">
        <v>283</v>
      </c>
      <c r="C121" s="18">
        <v>2008</v>
      </c>
      <c r="D121" s="18" t="s">
        <v>19</v>
      </c>
      <c r="E121" s="17" t="s">
        <v>20</v>
      </c>
      <c r="F121" s="17" t="s">
        <v>270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73">
        <v>0</v>
      </c>
      <c r="AD121" s="67">
        <f t="shared" si="9"/>
        <v>0</v>
      </c>
      <c r="AE121" s="68">
        <f t="shared" si="10"/>
        <v>0</v>
      </c>
      <c r="AF121" s="65">
        <f t="shared" si="11"/>
        <v>0</v>
      </c>
    </row>
    <row r="122" spans="1:32" x14ac:dyDescent="0.25">
      <c r="A122" s="18">
        <v>120</v>
      </c>
      <c r="B122" s="17" t="s">
        <v>284</v>
      </c>
      <c r="C122" s="18">
        <v>2009</v>
      </c>
      <c r="D122" s="18" t="s">
        <v>19</v>
      </c>
      <c r="E122" s="17" t="s">
        <v>20</v>
      </c>
      <c r="F122" s="17" t="s">
        <v>114</v>
      </c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73">
        <v>0</v>
      </c>
      <c r="AD122" s="67">
        <f t="shared" si="9"/>
        <v>0</v>
      </c>
      <c r="AE122" s="68">
        <f t="shared" si="10"/>
        <v>0</v>
      </c>
      <c r="AF122" s="65">
        <f t="shared" si="11"/>
        <v>0</v>
      </c>
    </row>
    <row r="123" spans="1:32" x14ac:dyDescent="0.25">
      <c r="A123" s="18">
        <v>121</v>
      </c>
      <c r="B123" s="17" t="s">
        <v>285</v>
      </c>
      <c r="C123" s="18">
        <v>2008</v>
      </c>
      <c r="D123" s="18" t="s">
        <v>19</v>
      </c>
      <c r="E123" s="17" t="s">
        <v>20</v>
      </c>
      <c r="F123" s="17" t="s">
        <v>21</v>
      </c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73">
        <v>0</v>
      </c>
      <c r="AD123" s="67">
        <f t="shared" si="9"/>
        <v>0</v>
      </c>
      <c r="AE123" s="68">
        <f t="shared" si="10"/>
        <v>0</v>
      </c>
      <c r="AF123" s="65">
        <f t="shared" si="11"/>
        <v>0</v>
      </c>
    </row>
    <row r="124" spans="1:32" x14ac:dyDescent="0.25">
      <c r="A124" s="18">
        <v>122</v>
      </c>
      <c r="B124" s="17" t="s">
        <v>286</v>
      </c>
      <c r="C124" s="18">
        <v>2009</v>
      </c>
      <c r="D124" s="18" t="s">
        <v>31</v>
      </c>
      <c r="E124" s="17" t="s">
        <v>20</v>
      </c>
      <c r="F124" s="17" t="s">
        <v>114</v>
      </c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73">
        <v>0</v>
      </c>
      <c r="AD124" s="67">
        <f t="shared" si="9"/>
        <v>0</v>
      </c>
      <c r="AE124" s="68">
        <f t="shared" si="10"/>
        <v>0</v>
      </c>
      <c r="AF124" s="65">
        <f t="shared" si="11"/>
        <v>0</v>
      </c>
    </row>
    <row r="125" spans="1:32" x14ac:dyDescent="0.25">
      <c r="A125" s="18">
        <v>123</v>
      </c>
      <c r="B125" s="17" t="s">
        <v>287</v>
      </c>
      <c r="C125" s="18">
        <v>2011</v>
      </c>
      <c r="D125" s="18" t="s">
        <v>19</v>
      </c>
      <c r="E125" s="17" t="s">
        <v>20</v>
      </c>
      <c r="F125" s="17" t="s">
        <v>269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73">
        <v>0</v>
      </c>
      <c r="AD125" s="67">
        <f t="shared" si="9"/>
        <v>0</v>
      </c>
      <c r="AE125" s="68">
        <f t="shared" si="10"/>
        <v>0</v>
      </c>
      <c r="AF125" s="65">
        <f t="shared" si="11"/>
        <v>0</v>
      </c>
    </row>
    <row r="126" spans="1:32" x14ac:dyDescent="0.25">
      <c r="A126" s="18">
        <v>124</v>
      </c>
      <c r="B126" s="17" t="s">
        <v>288</v>
      </c>
      <c r="C126" s="18">
        <v>2008</v>
      </c>
      <c r="D126" s="18" t="s">
        <v>120</v>
      </c>
      <c r="E126" s="17" t="s">
        <v>20</v>
      </c>
      <c r="F126" s="17" t="s">
        <v>114</v>
      </c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73">
        <v>0</v>
      </c>
      <c r="AD126" s="67">
        <f t="shared" si="9"/>
        <v>0</v>
      </c>
      <c r="AE126" s="68">
        <f t="shared" si="10"/>
        <v>0</v>
      </c>
      <c r="AF126" s="65">
        <f t="shared" si="11"/>
        <v>0</v>
      </c>
    </row>
    <row r="127" spans="1:32" x14ac:dyDescent="0.25">
      <c r="A127" s="18">
        <v>125</v>
      </c>
      <c r="B127" s="17" t="s">
        <v>289</v>
      </c>
      <c r="C127" s="18">
        <v>2009</v>
      </c>
      <c r="D127" s="18" t="s">
        <v>31</v>
      </c>
      <c r="E127" s="17" t="s">
        <v>20</v>
      </c>
      <c r="F127" s="17" t="s">
        <v>114</v>
      </c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73">
        <v>0</v>
      </c>
      <c r="AD127" s="67">
        <f t="shared" si="9"/>
        <v>0</v>
      </c>
      <c r="AE127" s="68">
        <f t="shared" si="10"/>
        <v>0</v>
      </c>
      <c r="AF127" s="65">
        <f t="shared" si="11"/>
        <v>0</v>
      </c>
    </row>
    <row r="128" spans="1:32" x14ac:dyDescent="0.25">
      <c r="A128" s="18">
        <v>126</v>
      </c>
      <c r="B128" s="17" t="s">
        <v>290</v>
      </c>
      <c r="C128" s="18">
        <v>2010</v>
      </c>
      <c r="D128" s="18" t="s">
        <v>19</v>
      </c>
      <c r="E128" s="17" t="s">
        <v>20</v>
      </c>
      <c r="F128" s="17" t="s">
        <v>270</v>
      </c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73">
        <v>0</v>
      </c>
      <c r="AD128" s="67">
        <f t="shared" si="9"/>
        <v>0</v>
      </c>
      <c r="AE128" s="68">
        <f t="shared" si="10"/>
        <v>0</v>
      </c>
      <c r="AF128" s="65">
        <f t="shared" si="11"/>
        <v>0</v>
      </c>
    </row>
    <row r="129" spans="1:32" x14ac:dyDescent="0.25">
      <c r="A129" s="18">
        <v>127</v>
      </c>
      <c r="B129" s="17" t="s">
        <v>291</v>
      </c>
      <c r="C129" s="18">
        <v>2010</v>
      </c>
      <c r="D129" s="18" t="s">
        <v>19</v>
      </c>
      <c r="E129" s="17" t="s">
        <v>20</v>
      </c>
      <c r="F129" s="17" t="s">
        <v>269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73">
        <v>0</v>
      </c>
      <c r="AD129" s="67">
        <f t="shared" si="9"/>
        <v>0</v>
      </c>
      <c r="AE129" s="68">
        <f t="shared" si="10"/>
        <v>0</v>
      </c>
      <c r="AF129" s="65">
        <f t="shared" si="11"/>
        <v>0</v>
      </c>
    </row>
    <row r="130" spans="1:32" x14ac:dyDescent="0.25">
      <c r="A130" s="18">
        <v>128</v>
      </c>
      <c r="B130" s="17" t="s">
        <v>292</v>
      </c>
      <c r="C130" s="18">
        <v>2009</v>
      </c>
      <c r="D130" s="18" t="s">
        <v>19</v>
      </c>
      <c r="E130" s="17" t="s">
        <v>20</v>
      </c>
      <c r="F130" s="17" t="s">
        <v>114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73">
        <v>0</v>
      </c>
      <c r="AD130" s="67">
        <f t="shared" si="9"/>
        <v>0</v>
      </c>
      <c r="AE130" s="68">
        <f t="shared" si="10"/>
        <v>0</v>
      </c>
      <c r="AF130" s="65">
        <f t="shared" si="11"/>
        <v>0</v>
      </c>
    </row>
    <row r="131" spans="1:32" x14ac:dyDescent="0.25">
      <c r="A131" s="18">
        <v>129</v>
      </c>
      <c r="B131" s="17" t="s">
        <v>293</v>
      </c>
      <c r="C131" s="18">
        <v>2009</v>
      </c>
      <c r="D131" s="18" t="s">
        <v>19</v>
      </c>
      <c r="E131" s="17" t="s">
        <v>20</v>
      </c>
      <c r="F131" s="17" t="s">
        <v>114</v>
      </c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73">
        <v>0</v>
      </c>
      <c r="AD131" s="67">
        <f t="shared" ref="AD131:AD160" si="12">IF(COUNT(G131:AB131)&gt;2,LARGE(G131:AB131,1)+LARGE(G131:AB131,2),SUM(G131:AB131))</f>
        <v>0</v>
      </c>
      <c r="AE131" s="68">
        <f t="shared" ref="AE131:AE160" si="13">IF(AD131&gt;AC131,AD131,AC131)</f>
        <v>0</v>
      </c>
      <c r="AF131" s="65">
        <f t="shared" ref="AF131:AF160" si="14">COUNT(G131:AB131)</f>
        <v>0</v>
      </c>
    </row>
    <row r="132" spans="1:32" x14ac:dyDescent="0.25">
      <c r="A132" s="18">
        <v>130</v>
      </c>
      <c r="B132" s="17" t="s">
        <v>294</v>
      </c>
      <c r="C132" s="18">
        <v>2010</v>
      </c>
      <c r="D132" s="18" t="s">
        <v>19</v>
      </c>
      <c r="E132" s="17" t="s">
        <v>20</v>
      </c>
      <c r="F132" s="17" t="s">
        <v>269</v>
      </c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73">
        <v>0</v>
      </c>
      <c r="AD132" s="67">
        <f t="shared" si="12"/>
        <v>0</v>
      </c>
      <c r="AE132" s="68">
        <f t="shared" si="13"/>
        <v>0</v>
      </c>
      <c r="AF132" s="65">
        <f t="shared" si="14"/>
        <v>0</v>
      </c>
    </row>
    <row r="133" spans="1:32" x14ac:dyDescent="0.25">
      <c r="A133" s="18">
        <v>131</v>
      </c>
      <c r="B133" s="17" t="s">
        <v>296</v>
      </c>
      <c r="C133" s="18">
        <v>1968</v>
      </c>
      <c r="D133" s="18" t="s">
        <v>23</v>
      </c>
      <c r="E133" s="17" t="s">
        <v>20</v>
      </c>
      <c r="F133" s="17"/>
      <c r="G133" s="17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73">
        <v>0</v>
      </c>
      <c r="AD133" s="67">
        <f t="shared" si="12"/>
        <v>0</v>
      </c>
      <c r="AE133" s="68">
        <f t="shared" si="13"/>
        <v>0</v>
      </c>
      <c r="AF133" s="65">
        <f t="shared" si="14"/>
        <v>0</v>
      </c>
    </row>
    <row r="134" spans="1:32" x14ac:dyDescent="0.25">
      <c r="A134" s="18">
        <v>132</v>
      </c>
      <c r="B134" s="17" t="s">
        <v>297</v>
      </c>
      <c r="C134" s="18">
        <v>1990</v>
      </c>
      <c r="D134" s="18" t="s">
        <v>26</v>
      </c>
      <c r="E134" s="17" t="s">
        <v>20</v>
      </c>
      <c r="F134" s="17"/>
      <c r="G134" s="17"/>
      <c r="H134" s="1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73">
        <v>0</v>
      </c>
      <c r="AD134" s="67">
        <f t="shared" si="12"/>
        <v>0</v>
      </c>
      <c r="AE134" s="68">
        <f t="shared" si="13"/>
        <v>0</v>
      </c>
      <c r="AF134" s="65">
        <f t="shared" si="14"/>
        <v>0</v>
      </c>
    </row>
    <row r="135" spans="1:32" x14ac:dyDescent="0.25">
      <c r="A135" s="18">
        <v>133</v>
      </c>
      <c r="B135" s="17" t="s">
        <v>299</v>
      </c>
      <c r="C135" s="18">
        <v>1961</v>
      </c>
      <c r="D135" s="18" t="s">
        <v>26</v>
      </c>
      <c r="E135" s="17" t="s">
        <v>20</v>
      </c>
      <c r="F135" s="17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73">
        <v>0</v>
      </c>
      <c r="AD135" s="67">
        <f t="shared" si="12"/>
        <v>0</v>
      </c>
      <c r="AE135" s="68">
        <f t="shared" si="13"/>
        <v>0</v>
      </c>
      <c r="AF135" s="65">
        <f t="shared" si="14"/>
        <v>0</v>
      </c>
    </row>
    <row r="136" spans="1:32" x14ac:dyDescent="0.25">
      <c r="A136" s="18">
        <v>134</v>
      </c>
      <c r="B136" s="17" t="s">
        <v>300</v>
      </c>
      <c r="C136" s="18">
        <v>2001</v>
      </c>
      <c r="D136" s="18" t="s">
        <v>48</v>
      </c>
      <c r="E136" s="17" t="s">
        <v>20</v>
      </c>
      <c r="F136" s="17" t="s">
        <v>114</v>
      </c>
      <c r="G136" s="17"/>
      <c r="H136" s="17"/>
      <c r="I136" s="18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73">
        <v>0</v>
      </c>
      <c r="AD136" s="67">
        <f t="shared" si="12"/>
        <v>0</v>
      </c>
      <c r="AE136" s="68">
        <f t="shared" si="13"/>
        <v>0</v>
      </c>
      <c r="AF136" s="65">
        <f t="shared" si="14"/>
        <v>0</v>
      </c>
    </row>
    <row r="137" spans="1:32" x14ac:dyDescent="0.25">
      <c r="A137" s="18">
        <v>135</v>
      </c>
      <c r="B137" s="17" t="s">
        <v>301</v>
      </c>
      <c r="C137" s="18">
        <v>1965</v>
      </c>
      <c r="D137" s="18" t="s">
        <v>23</v>
      </c>
      <c r="E137" s="17" t="s">
        <v>20</v>
      </c>
      <c r="F137" s="17"/>
      <c r="G137" s="17"/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73">
        <v>0</v>
      </c>
      <c r="AD137" s="67">
        <f t="shared" si="12"/>
        <v>0</v>
      </c>
      <c r="AE137" s="68">
        <f t="shared" si="13"/>
        <v>0</v>
      </c>
      <c r="AF137" s="65">
        <f t="shared" si="14"/>
        <v>0</v>
      </c>
    </row>
    <row r="138" spans="1:32" x14ac:dyDescent="0.25">
      <c r="A138" s="18">
        <v>136</v>
      </c>
      <c r="B138" s="17" t="s">
        <v>302</v>
      </c>
      <c r="C138" s="18">
        <v>1979</v>
      </c>
      <c r="D138" s="18">
        <v>1</v>
      </c>
      <c r="E138" s="17" t="s">
        <v>20</v>
      </c>
      <c r="F138" s="17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73">
        <v>0</v>
      </c>
      <c r="AD138" s="67">
        <f t="shared" si="12"/>
        <v>0</v>
      </c>
      <c r="AE138" s="68">
        <f t="shared" si="13"/>
        <v>0</v>
      </c>
      <c r="AF138" s="65">
        <f t="shared" si="14"/>
        <v>0</v>
      </c>
    </row>
    <row r="139" spans="1:32" x14ac:dyDescent="0.25">
      <c r="A139" s="18">
        <v>137</v>
      </c>
      <c r="B139" s="17" t="s">
        <v>303</v>
      </c>
      <c r="C139" s="18">
        <v>1989</v>
      </c>
      <c r="D139" s="18" t="s">
        <v>23</v>
      </c>
      <c r="E139" s="17" t="s">
        <v>20</v>
      </c>
      <c r="F139" s="17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73">
        <v>0</v>
      </c>
      <c r="AD139" s="67">
        <f t="shared" si="12"/>
        <v>0</v>
      </c>
      <c r="AE139" s="68">
        <f t="shared" si="13"/>
        <v>0</v>
      </c>
      <c r="AF139" s="65">
        <f t="shared" si="14"/>
        <v>0</v>
      </c>
    </row>
    <row r="140" spans="1:32" x14ac:dyDescent="0.25">
      <c r="A140" s="18">
        <v>138</v>
      </c>
      <c r="B140" s="17" t="s">
        <v>306</v>
      </c>
      <c r="C140" s="18">
        <v>1951</v>
      </c>
      <c r="D140" s="18">
        <v>1</v>
      </c>
      <c r="E140" s="17" t="s">
        <v>20</v>
      </c>
      <c r="F140" s="17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73">
        <v>0</v>
      </c>
      <c r="AD140" s="67">
        <f t="shared" si="12"/>
        <v>0</v>
      </c>
      <c r="AE140" s="68">
        <f t="shared" si="13"/>
        <v>0</v>
      </c>
      <c r="AF140" s="65">
        <f t="shared" si="14"/>
        <v>0</v>
      </c>
    </row>
    <row r="141" spans="1:32" x14ac:dyDescent="0.25">
      <c r="A141" s="18">
        <v>139</v>
      </c>
      <c r="B141" s="17" t="s">
        <v>336</v>
      </c>
      <c r="C141" s="18">
        <v>1989</v>
      </c>
      <c r="D141" s="18" t="s">
        <v>29</v>
      </c>
      <c r="E141" s="17" t="s">
        <v>20</v>
      </c>
      <c r="F141" s="17" t="s">
        <v>337</v>
      </c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73">
        <v>0</v>
      </c>
      <c r="AD141" s="67">
        <f t="shared" si="12"/>
        <v>0</v>
      </c>
      <c r="AE141" s="68">
        <f t="shared" si="13"/>
        <v>0</v>
      </c>
      <c r="AF141" s="65">
        <f t="shared" si="14"/>
        <v>0</v>
      </c>
    </row>
    <row r="142" spans="1:32" x14ac:dyDescent="0.25">
      <c r="A142" s="18">
        <v>140</v>
      </c>
      <c r="B142" s="17" t="s">
        <v>338</v>
      </c>
      <c r="C142" s="18">
        <v>1995</v>
      </c>
      <c r="D142" s="18" t="s">
        <v>26</v>
      </c>
      <c r="E142" s="17" t="s">
        <v>20</v>
      </c>
      <c r="F142" s="17" t="s">
        <v>337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73">
        <v>0</v>
      </c>
      <c r="AD142" s="67">
        <f t="shared" si="12"/>
        <v>0</v>
      </c>
      <c r="AE142" s="68">
        <f t="shared" si="13"/>
        <v>0</v>
      </c>
      <c r="AF142" s="65">
        <f t="shared" si="14"/>
        <v>0</v>
      </c>
    </row>
    <row r="143" spans="1:32" x14ac:dyDescent="0.25">
      <c r="A143" s="18">
        <v>141</v>
      </c>
      <c r="B143" s="17" t="s">
        <v>339</v>
      </c>
      <c r="C143" s="18">
        <v>1995</v>
      </c>
      <c r="D143" s="18" t="s">
        <v>23</v>
      </c>
      <c r="E143" s="17" t="s">
        <v>38</v>
      </c>
      <c r="F143" s="17" t="s">
        <v>39</v>
      </c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73">
        <v>0</v>
      </c>
      <c r="AD143" s="67">
        <f t="shared" si="12"/>
        <v>0</v>
      </c>
      <c r="AE143" s="68">
        <f t="shared" si="13"/>
        <v>0</v>
      </c>
      <c r="AF143" s="65">
        <f t="shared" si="14"/>
        <v>0</v>
      </c>
    </row>
    <row r="144" spans="1:32" x14ac:dyDescent="0.25">
      <c r="A144" s="18">
        <v>142</v>
      </c>
      <c r="B144" s="17" t="s">
        <v>340</v>
      </c>
      <c r="C144" s="18">
        <v>1962</v>
      </c>
      <c r="D144" s="18" t="s">
        <v>41</v>
      </c>
      <c r="E144" s="17" t="s">
        <v>20</v>
      </c>
      <c r="F144" s="17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73">
        <v>0</v>
      </c>
      <c r="AD144" s="67">
        <f t="shared" si="12"/>
        <v>0</v>
      </c>
      <c r="AE144" s="68">
        <f t="shared" si="13"/>
        <v>0</v>
      </c>
      <c r="AF144" s="65">
        <f t="shared" si="14"/>
        <v>0</v>
      </c>
    </row>
    <row r="145" spans="1:32" x14ac:dyDescent="0.25">
      <c r="A145" s="18">
        <v>143</v>
      </c>
      <c r="B145" s="17" t="s">
        <v>341</v>
      </c>
      <c r="C145" s="18">
        <v>1970</v>
      </c>
      <c r="D145" s="18" t="s">
        <v>29</v>
      </c>
      <c r="E145" s="17" t="s">
        <v>20</v>
      </c>
      <c r="F145" s="17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73">
        <v>0</v>
      </c>
      <c r="AD145" s="67">
        <f t="shared" si="12"/>
        <v>0</v>
      </c>
      <c r="AE145" s="68">
        <f t="shared" si="13"/>
        <v>0</v>
      </c>
      <c r="AF145" s="65">
        <f t="shared" si="14"/>
        <v>0</v>
      </c>
    </row>
    <row r="146" spans="1:32" x14ac:dyDescent="0.25">
      <c r="A146" s="18">
        <v>144</v>
      </c>
      <c r="B146" s="17" t="s">
        <v>342</v>
      </c>
      <c r="C146" s="18">
        <v>1984</v>
      </c>
      <c r="D146" s="18" t="s">
        <v>19</v>
      </c>
      <c r="E146" s="17" t="s">
        <v>20</v>
      </c>
      <c r="F146" s="17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73">
        <v>0</v>
      </c>
      <c r="AD146" s="67">
        <f t="shared" si="12"/>
        <v>0</v>
      </c>
      <c r="AE146" s="68">
        <f t="shared" si="13"/>
        <v>0</v>
      </c>
      <c r="AF146" s="65">
        <f t="shared" si="14"/>
        <v>0</v>
      </c>
    </row>
    <row r="147" spans="1:32" x14ac:dyDescent="0.25">
      <c r="A147" s="18">
        <v>145</v>
      </c>
      <c r="B147" s="17" t="s">
        <v>349</v>
      </c>
      <c r="C147" s="18">
        <v>1969</v>
      </c>
      <c r="D147" s="18" t="s">
        <v>350</v>
      </c>
      <c r="E147" s="17" t="s">
        <v>38</v>
      </c>
      <c r="F147" s="17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73">
        <v>0</v>
      </c>
      <c r="AD147" s="67">
        <f t="shared" si="12"/>
        <v>0</v>
      </c>
      <c r="AE147" s="68">
        <f t="shared" si="13"/>
        <v>0</v>
      </c>
      <c r="AF147" s="65">
        <f t="shared" si="14"/>
        <v>0</v>
      </c>
    </row>
    <row r="148" spans="1:32" x14ac:dyDescent="0.25">
      <c r="A148" s="18">
        <v>146</v>
      </c>
      <c r="B148" s="17" t="s">
        <v>351</v>
      </c>
      <c r="C148" s="18">
        <v>1978</v>
      </c>
      <c r="D148" s="18" t="s">
        <v>350</v>
      </c>
      <c r="E148" s="17" t="s">
        <v>38</v>
      </c>
      <c r="F148" s="17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73">
        <v>0</v>
      </c>
      <c r="AD148" s="67">
        <f t="shared" si="12"/>
        <v>0</v>
      </c>
      <c r="AE148" s="68">
        <f t="shared" si="13"/>
        <v>0</v>
      </c>
      <c r="AF148" s="65">
        <f t="shared" si="14"/>
        <v>0</v>
      </c>
    </row>
    <row r="149" spans="1:32" x14ac:dyDescent="0.25">
      <c r="A149" s="18">
        <v>147</v>
      </c>
      <c r="B149" s="17" t="s">
        <v>352</v>
      </c>
      <c r="C149" s="18" t="s">
        <v>353</v>
      </c>
      <c r="D149" s="18" t="s">
        <v>48</v>
      </c>
      <c r="E149" s="17" t="s">
        <v>38</v>
      </c>
      <c r="F149" s="17" t="s">
        <v>354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73">
        <v>0</v>
      </c>
      <c r="AD149" s="67">
        <f t="shared" si="12"/>
        <v>0</v>
      </c>
      <c r="AE149" s="68">
        <f t="shared" si="13"/>
        <v>0</v>
      </c>
      <c r="AF149" s="65">
        <f t="shared" si="14"/>
        <v>0</v>
      </c>
    </row>
    <row r="150" spans="1:32" x14ac:dyDescent="0.25">
      <c r="A150" s="18">
        <v>148</v>
      </c>
      <c r="B150" s="17" t="s">
        <v>358</v>
      </c>
      <c r="C150" s="18">
        <v>2006</v>
      </c>
      <c r="D150" s="18" t="s">
        <v>19</v>
      </c>
      <c r="E150" s="17" t="s">
        <v>20</v>
      </c>
      <c r="F150" s="17" t="s">
        <v>63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73">
        <v>0</v>
      </c>
      <c r="AD150" s="67">
        <f t="shared" si="12"/>
        <v>0</v>
      </c>
      <c r="AE150" s="68">
        <f t="shared" si="13"/>
        <v>0</v>
      </c>
      <c r="AF150" s="65">
        <f t="shared" si="14"/>
        <v>0</v>
      </c>
    </row>
    <row r="151" spans="1:32" x14ac:dyDescent="0.25">
      <c r="A151" s="18">
        <v>149</v>
      </c>
      <c r="B151" s="17" t="s">
        <v>359</v>
      </c>
      <c r="C151" s="18">
        <v>2008</v>
      </c>
      <c r="D151" s="18" t="s">
        <v>19</v>
      </c>
      <c r="E151" s="17" t="s">
        <v>20</v>
      </c>
      <c r="F151" s="17" t="s">
        <v>21</v>
      </c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73">
        <v>0</v>
      </c>
      <c r="AD151" s="67">
        <f t="shared" si="12"/>
        <v>0</v>
      </c>
      <c r="AE151" s="68">
        <f t="shared" si="13"/>
        <v>0</v>
      </c>
      <c r="AF151" s="65">
        <f t="shared" si="14"/>
        <v>0</v>
      </c>
    </row>
    <row r="152" spans="1:32" x14ac:dyDescent="0.25">
      <c r="A152" s="18">
        <v>150</v>
      </c>
      <c r="B152" s="17" t="s">
        <v>360</v>
      </c>
      <c r="C152" s="18">
        <v>2007</v>
      </c>
      <c r="D152" s="18" t="s">
        <v>19</v>
      </c>
      <c r="E152" s="17" t="s">
        <v>20</v>
      </c>
      <c r="F152" s="17" t="s">
        <v>114</v>
      </c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73">
        <v>0</v>
      </c>
      <c r="AD152" s="67">
        <f t="shared" si="12"/>
        <v>0</v>
      </c>
      <c r="AE152" s="68">
        <f t="shared" si="13"/>
        <v>0</v>
      </c>
      <c r="AF152" s="65">
        <f t="shared" si="14"/>
        <v>0</v>
      </c>
    </row>
    <row r="153" spans="1:32" x14ac:dyDescent="0.25">
      <c r="A153" s="18">
        <v>151</v>
      </c>
      <c r="B153" s="17" t="s">
        <v>363</v>
      </c>
      <c r="C153" s="18">
        <v>2004</v>
      </c>
      <c r="D153" s="18" t="s">
        <v>19</v>
      </c>
      <c r="E153" s="17" t="s">
        <v>20</v>
      </c>
      <c r="F153" s="17" t="s">
        <v>63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73">
        <v>0</v>
      </c>
      <c r="AD153" s="67">
        <f t="shared" si="12"/>
        <v>0</v>
      </c>
      <c r="AE153" s="68">
        <f t="shared" si="13"/>
        <v>0</v>
      </c>
      <c r="AF153" s="65">
        <f t="shared" si="14"/>
        <v>0</v>
      </c>
    </row>
    <row r="154" spans="1:32" x14ac:dyDescent="0.25">
      <c r="A154" s="18">
        <v>152</v>
      </c>
      <c r="B154" s="17" t="s">
        <v>364</v>
      </c>
      <c r="C154" s="18">
        <v>2003</v>
      </c>
      <c r="D154" s="18" t="s">
        <v>19</v>
      </c>
      <c r="E154" s="17" t="s">
        <v>20</v>
      </c>
      <c r="F154" s="17" t="s">
        <v>63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73">
        <v>0</v>
      </c>
      <c r="AD154" s="67">
        <f t="shared" si="12"/>
        <v>0</v>
      </c>
      <c r="AE154" s="68">
        <f t="shared" si="13"/>
        <v>0</v>
      </c>
      <c r="AF154" s="65">
        <f t="shared" si="14"/>
        <v>0</v>
      </c>
    </row>
    <row r="155" spans="1:32" x14ac:dyDescent="0.25">
      <c r="A155" s="18">
        <v>153</v>
      </c>
      <c r="B155" s="17" t="s">
        <v>365</v>
      </c>
      <c r="C155" s="18">
        <v>2006</v>
      </c>
      <c r="D155" s="18" t="s">
        <v>19</v>
      </c>
      <c r="E155" s="17" t="s">
        <v>20</v>
      </c>
      <c r="F155" s="17" t="s">
        <v>147</v>
      </c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73">
        <v>0</v>
      </c>
      <c r="AD155" s="67">
        <f t="shared" si="12"/>
        <v>0</v>
      </c>
      <c r="AE155" s="68">
        <f t="shared" si="13"/>
        <v>0</v>
      </c>
      <c r="AF155" s="65">
        <f t="shared" si="14"/>
        <v>0</v>
      </c>
    </row>
    <row r="156" spans="1:32" x14ac:dyDescent="0.25">
      <c r="A156" s="18">
        <v>154</v>
      </c>
      <c r="B156" s="17" t="s">
        <v>366</v>
      </c>
      <c r="C156" s="18">
        <v>2006</v>
      </c>
      <c r="D156" s="18" t="s">
        <v>19</v>
      </c>
      <c r="E156" s="17" t="s">
        <v>20</v>
      </c>
      <c r="F156" s="17" t="s">
        <v>21</v>
      </c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73">
        <v>0</v>
      </c>
      <c r="AD156" s="67">
        <f t="shared" si="12"/>
        <v>0</v>
      </c>
      <c r="AE156" s="68">
        <f t="shared" si="13"/>
        <v>0</v>
      </c>
      <c r="AF156" s="65">
        <f t="shared" si="14"/>
        <v>0</v>
      </c>
    </row>
    <row r="157" spans="1:32" x14ac:dyDescent="0.25">
      <c r="A157" s="18">
        <v>155</v>
      </c>
      <c r="B157" s="17" t="s">
        <v>377</v>
      </c>
      <c r="C157" s="18">
        <v>2007</v>
      </c>
      <c r="D157" s="18" t="s">
        <v>19</v>
      </c>
      <c r="E157" s="17" t="s">
        <v>20</v>
      </c>
      <c r="F157" s="17" t="s">
        <v>21</v>
      </c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73">
        <v>0</v>
      </c>
      <c r="AD157" s="67">
        <f t="shared" si="12"/>
        <v>0</v>
      </c>
      <c r="AE157" s="68">
        <f t="shared" si="13"/>
        <v>0</v>
      </c>
      <c r="AF157" s="65">
        <f t="shared" si="14"/>
        <v>0</v>
      </c>
    </row>
    <row r="158" spans="1:32" x14ac:dyDescent="0.25">
      <c r="A158" s="18">
        <v>156</v>
      </c>
      <c r="B158" s="17" t="s">
        <v>383</v>
      </c>
      <c r="C158" s="18">
        <v>1998</v>
      </c>
      <c r="D158" s="18" t="s">
        <v>23</v>
      </c>
      <c r="E158" s="17" t="s">
        <v>20</v>
      </c>
      <c r="F158" s="17" t="s">
        <v>384</v>
      </c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73">
        <v>0</v>
      </c>
      <c r="AD158" s="67">
        <f t="shared" si="12"/>
        <v>0</v>
      </c>
      <c r="AE158" s="68">
        <f t="shared" si="13"/>
        <v>0</v>
      </c>
      <c r="AF158" s="65">
        <f t="shared" si="14"/>
        <v>0</v>
      </c>
    </row>
    <row r="159" spans="1:32" x14ac:dyDescent="0.25">
      <c r="A159" s="18">
        <v>157</v>
      </c>
      <c r="B159" s="17" t="s">
        <v>386</v>
      </c>
      <c r="C159" s="18">
        <v>1966</v>
      </c>
      <c r="D159" s="18" t="s">
        <v>23</v>
      </c>
      <c r="E159" s="17" t="s">
        <v>20</v>
      </c>
      <c r="F159" s="17" t="s">
        <v>387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73">
        <v>0</v>
      </c>
      <c r="AD159" s="67">
        <f t="shared" si="12"/>
        <v>0</v>
      </c>
      <c r="AE159" s="68">
        <f t="shared" si="13"/>
        <v>0</v>
      </c>
      <c r="AF159" s="65">
        <f t="shared" si="14"/>
        <v>0</v>
      </c>
    </row>
    <row r="160" spans="1:32" x14ac:dyDescent="0.25">
      <c r="A160" s="18">
        <v>158</v>
      </c>
      <c r="B160" s="17" t="s">
        <v>391</v>
      </c>
      <c r="C160" s="18">
        <v>2004</v>
      </c>
      <c r="D160" s="18" t="s">
        <v>392</v>
      </c>
      <c r="E160" s="17" t="s">
        <v>38</v>
      </c>
      <c r="F160" s="17" t="s">
        <v>165</v>
      </c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73">
        <v>0</v>
      </c>
      <c r="AD160" s="67">
        <f t="shared" si="12"/>
        <v>0</v>
      </c>
      <c r="AE160" s="68">
        <f t="shared" si="13"/>
        <v>0</v>
      </c>
      <c r="AF160" s="65">
        <f t="shared" si="14"/>
        <v>0</v>
      </c>
    </row>
  </sheetData>
  <autoFilter ref="A2:AF160" xr:uid="{FBA8DE55-7FC8-4BAB-8428-C9163A561AE6}">
    <sortState ref="A3:AF160">
      <sortCondition descending="1" ref="AE1"/>
    </sortState>
  </autoFilter>
  <sortState ref="A3:AF139">
    <sortCondition descending="1" ref="AE1"/>
  </sortState>
  <pageMargins left="0.7" right="0.7" top="0.75" bottom="0.75" header="0.3" footer="0.3"/>
  <pageSetup paperSize="9" orientation="portrait" verticalDpi="0" r:id="rId1"/>
  <ignoredErrors>
    <ignoredError sqref="AD3:AF160" formulaRange="1"/>
    <ignoredError sqref="C3:D1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Правила расчёта рейтинга</vt:lpstr>
      <vt:lpstr>Таблица расчёта рейтинга </vt:lpstr>
      <vt:lpstr>ЖО</vt:lpstr>
      <vt:lpstr>ЖП</vt:lpstr>
      <vt:lpstr>ЖС</vt:lpstr>
      <vt:lpstr>МО</vt:lpstr>
      <vt:lpstr>МП</vt:lpstr>
      <vt:lpstr>МС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2019-03-28T08:47:31Z</dcterms:modified>
</cp:coreProperties>
</file>