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BC368CD4-D242-48C2-9353-9C3D2E1CAE5D}" xr6:coauthVersionLast="40" xr6:coauthVersionMax="40" xr10:uidLastSave="{00000000-0000-0000-0000-000000000000}"/>
  <bookViews>
    <workbookView xWindow="0" yWindow="0" windowWidth="22260" windowHeight="12645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ЖО!$A$2:$AD$127</definedName>
    <definedName name="_xlnm._FilterDatabase" localSheetId="3" hidden="1">ЖП!$A$2:$AD$127</definedName>
    <definedName name="_xlnm._FilterDatabase" localSheetId="4" hidden="1">ЖС!$A$2:$AD$126</definedName>
    <definedName name="_xlnm._FilterDatabase" localSheetId="5" hidden="1">МО!$A$2:$AD$155</definedName>
    <definedName name="_xlnm._FilterDatabase" localSheetId="6" hidden="1">МП!$A$2:$AD$155</definedName>
    <definedName name="_xlnm._FilterDatabase" localSheetId="7" hidden="1">МС!$A$2:$AD$143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" i="16" l="1"/>
  <c r="AC45" i="16"/>
  <c r="AD155" i="17"/>
  <c r="AC155" i="17"/>
  <c r="AD92" i="16"/>
  <c r="AC92" i="16"/>
  <c r="AC120" i="15"/>
  <c r="AD120" i="15"/>
  <c r="AC80" i="15"/>
  <c r="AC65" i="15"/>
  <c r="AC42" i="15"/>
  <c r="AC43" i="15"/>
  <c r="AC39" i="15"/>
  <c r="AC19" i="15"/>
  <c r="AC25" i="15"/>
  <c r="AC32" i="13"/>
  <c r="AD127" i="14"/>
  <c r="AC127" i="14"/>
  <c r="AD76" i="13"/>
  <c r="AC76" i="13"/>
  <c r="AC103" i="2"/>
  <c r="AD103" i="2"/>
  <c r="AC61" i="2"/>
  <c r="AC46" i="2"/>
  <c r="AC57" i="2"/>
  <c r="AC49" i="2"/>
  <c r="AC37" i="2"/>
  <c r="AC23" i="2"/>
  <c r="AC18" i="2"/>
  <c r="AC101" i="2" l="1"/>
  <c r="AC69" i="2"/>
  <c r="AD126" i="14"/>
  <c r="AC126" i="14"/>
  <c r="AD125" i="14"/>
  <c r="AC125" i="14"/>
  <c r="AD124" i="14"/>
  <c r="AC124" i="14"/>
  <c r="AD123" i="14"/>
  <c r="AC123" i="14"/>
  <c r="AD122" i="14"/>
  <c r="AC122" i="14"/>
  <c r="AD127" i="13"/>
  <c r="AC127" i="13"/>
  <c r="AD75" i="13"/>
  <c r="AC75" i="13"/>
  <c r="AD74" i="13"/>
  <c r="AC74" i="13"/>
  <c r="AD73" i="13"/>
  <c r="AC73" i="13"/>
  <c r="AD72" i="13"/>
  <c r="AC72" i="13"/>
  <c r="AC99" i="2"/>
  <c r="AD99" i="2"/>
  <c r="AC91" i="2"/>
  <c r="AD91" i="2"/>
  <c r="AC102" i="2"/>
  <c r="AD102" i="2"/>
  <c r="AC105" i="2"/>
  <c r="AD105" i="2"/>
  <c r="AC107" i="2"/>
  <c r="AD107" i="2"/>
  <c r="AC100" i="2"/>
  <c r="AC88" i="2"/>
  <c r="AC54" i="2"/>
  <c r="AC70" i="2"/>
  <c r="AC83" i="2"/>
  <c r="AC48" i="2"/>
  <c r="AC77" i="2"/>
  <c r="AC73" i="2"/>
  <c r="AC76" i="2"/>
  <c r="AC42" i="2"/>
  <c r="AC36" i="2"/>
  <c r="AC39" i="2"/>
  <c r="AD121" i="14"/>
  <c r="AC121" i="14"/>
  <c r="AD120" i="14"/>
  <c r="AC120" i="14"/>
  <c r="AD65" i="13"/>
  <c r="AC65" i="13"/>
  <c r="AD126" i="13"/>
  <c r="AC126" i="13"/>
  <c r="AC95" i="2"/>
  <c r="AD95" i="2"/>
  <c r="AC68" i="2"/>
  <c r="AD68" i="2"/>
  <c r="AD119" i="14"/>
  <c r="AC119" i="14"/>
  <c r="AD118" i="14"/>
  <c r="AC118" i="14"/>
  <c r="AD125" i="13"/>
  <c r="AC125" i="13"/>
  <c r="AD124" i="13"/>
  <c r="AC124" i="13"/>
  <c r="AC85" i="2"/>
  <c r="AD85" i="2"/>
  <c r="AC86" i="2"/>
  <c r="AD86" i="2"/>
  <c r="AC50" i="2"/>
  <c r="AC45" i="2"/>
  <c r="AC43" i="2"/>
  <c r="AC31" i="2"/>
  <c r="AC30" i="2"/>
  <c r="AC28" i="2"/>
  <c r="AD154" i="17"/>
  <c r="AC154" i="17"/>
  <c r="AD153" i="17"/>
  <c r="AC153" i="17"/>
  <c r="AD152" i="17"/>
  <c r="AC152" i="17"/>
  <c r="AD151" i="17"/>
  <c r="AC151" i="17"/>
  <c r="AD150" i="17"/>
  <c r="AC150" i="17"/>
  <c r="AD95" i="16"/>
  <c r="AC95" i="16"/>
  <c r="AD91" i="16"/>
  <c r="AC91" i="16"/>
  <c r="AD155" i="16"/>
  <c r="AC155" i="16"/>
  <c r="AD154" i="16"/>
  <c r="AC154" i="16"/>
  <c r="AD153" i="16"/>
  <c r="AC153" i="16"/>
  <c r="AC110" i="15"/>
  <c r="AD110" i="15"/>
  <c r="AC115" i="15"/>
  <c r="AD115" i="15"/>
  <c r="AC111" i="15"/>
  <c r="AD111" i="15"/>
  <c r="AC74" i="15"/>
  <c r="AD74" i="15"/>
  <c r="AC88" i="15"/>
  <c r="AD88" i="15"/>
  <c r="AD149" i="17" l="1"/>
  <c r="AC149" i="17"/>
  <c r="AD152" i="16"/>
  <c r="AC152" i="16"/>
  <c r="AC109" i="15"/>
  <c r="AD109" i="15"/>
  <c r="AC51" i="15"/>
  <c r="AC56" i="15"/>
  <c r="AC35" i="15"/>
  <c r="AC20" i="15"/>
  <c r="AC16" i="15"/>
  <c r="AC13" i="15"/>
  <c r="AC90" i="15" l="1"/>
  <c r="AC73" i="15"/>
  <c r="AC106" i="15"/>
  <c r="AC84" i="15"/>
  <c r="AC112" i="15"/>
  <c r="AC91" i="15"/>
  <c r="AC89" i="15"/>
  <c r="AC85" i="15"/>
  <c r="AD148" i="17"/>
  <c r="AC148" i="17"/>
  <c r="AD94" i="16"/>
  <c r="AC94" i="16"/>
  <c r="AC75" i="15"/>
  <c r="AD75" i="15"/>
  <c r="AD147" i="17"/>
  <c r="AC147" i="17"/>
  <c r="AD151" i="16"/>
  <c r="AC151" i="16"/>
  <c r="AC123" i="15"/>
  <c r="AD123" i="15"/>
  <c r="AC98" i="15"/>
  <c r="AC61" i="15"/>
  <c r="AD146" i="17"/>
  <c r="AC146" i="17"/>
  <c r="AD150" i="16"/>
  <c r="AC150" i="16"/>
  <c r="AC119" i="15"/>
  <c r="AD119" i="15"/>
  <c r="AD145" i="17"/>
  <c r="AC145" i="17"/>
  <c r="AD90" i="16"/>
  <c r="AC90" i="16"/>
  <c r="AC77" i="15"/>
  <c r="AD77" i="15"/>
  <c r="AC69" i="15"/>
  <c r="AD144" i="17"/>
  <c r="AC144" i="17"/>
  <c r="AD149" i="16"/>
  <c r="AC149" i="16"/>
  <c r="AC107" i="15"/>
  <c r="AD107" i="15"/>
  <c r="AC33" i="15" l="1"/>
  <c r="AC5" i="15" l="1"/>
  <c r="AC4" i="15"/>
  <c r="AC32" i="15"/>
  <c r="AC23" i="15"/>
  <c r="AC11" i="15"/>
  <c r="AC30" i="15"/>
  <c r="AC18" i="17" l="1"/>
  <c r="AC16" i="17"/>
  <c r="AC17" i="17"/>
  <c r="AC15" i="17"/>
  <c r="AC14" i="17"/>
  <c r="AC13" i="17"/>
  <c r="AC11" i="17"/>
  <c r="AC8" i="17"/>
  <c r="AC38" i="16"/>
  <c r="AC37" i="16"/>
  <c r="AC39" i="16"/>
  <c r="AC34" i="16"/>
  <c r="AC33" i="16"/>
  <c r="AC32" i="16"/>
  <c r="AC26" i="16"/>
  <c r="AC23" i="16"/>
  <c r="AC24" i="16"/>
  <c r="AC19" i="16"/>
  <c r="AC21" i="16"/>
  <c r="AC20" i="16"/>
  <c r="AC15" i="16"/>
  <c r="AC17" i="16"/>
  <c r="AC16" i="16"/>
  <c r="AC14" i="16"/>
  <c r="AC11" i="16"/>
  <c r="AC6" i="16"/>
  <c r="AC5" i="16"/>
  <c r="AC8" i="16"/>
  <c r="AC7" i="16"/>
  <c r="AC4" i="16"/>
  <c r="AC3" i="16"/>
  <c r="AC28" i="15"/>
  <c r="AC22" i="15"/>
  <c r="AC17" i="15"/>
  <c r="AC27" i="15"/>
  <c r="AC15" i="15"/>
  <c r="AC14" i="15"/>
  <c r="AC10" i="15"/>
  <c r="AC9" i="15"/>
  <c r="AC7" i="15"/>
  <c r="AC6" i="15"/>
  <c r="AC3" i="15"/>
  <c r="AC24" i="14"/>
  <c r="AC23" i="14"/>
  <c r="AC27" i="14"/>
  <c r="AC19" i="14"/>
  <c r="AC16" i="14"/>
  <c r="AC15" i="14"/>
  <c r="AC10" i="14"/>
  <c r="AC3" i="14"/>
  <c r="AC31" i="13"/>
  <c r="AC21" i="13"/>
  <c r="AC20" i="13"/>
  <c r="AC16" i="13"/>
  <c r="AC15" i="13"/>
  <c r="AC12" i="13"/>
  <c r="AC11" i="13"/>
  <c r="AC8" i="13"/>
  <c r="AC7" i="13"/>
  <c r="AC4" i="13"/>
  <c r="AC3" i="13"/>
  <c r="AC19" i="2"/>
  <c r="AC15" i="2"/>
  <c r="AC16" i="2"/>
  <c r="AC9" i="2"/>
  <c r="AC10" i="2"/>
  <c r="AC7" i="2"/>
  <c r="AC12" i="2"/>
  <c r="AC6" i="2"/>
  <c r="AC4" i="2"/>
  <c r="AC3" i="2"/>
  <c r="AD11" i="13" l="1"/>
  <c r="AD143" i="17"/>
  <c r="AC143" i="17"/>
  <c r="AD56" i="16"/>
  <c r="AC56" i="16"/>
  <c r="AC50" i="15"/>
  <c r="AD50" i="15"/>
  <c r="AD142" i="17"/>
  <c r="AC142" i="17"/>
  <c r="AD43" i="16"/>
  <c r="AC43" i="16"/>
  <c r="AC34" i="15"/>
  <c r="AD34" i="15"/>
  <c r="AD141" i="17"/>
  <c r="AC141" i="17"/>
  <c r="AD148" i="16"/>
  <c r="AC148" i="16"/>
  <c r="AC37" i="15"/>
  <c r="AD37" i="15"/>
  <c r="AD117" i="14"/>
  <c r="AC117" i="14"/>
  <c r="AD30" i="13"/>
  <c r="AC30" i="13"/>
  <c r="AC27" i="2"/>
  <c r="AD27" i="2"/>
  <c r="AD140" i="17"/>
  <c r="AC140" i="17"/>
  <c r="AD89" i="16"/>
  <c r="AC89" i="16"/>
  <c r="AC71" i="15"/>
  <c r="AD71" i="15"/>
  <c r="AD116" i="14"/>
  <c r="AC116" i="14"/>
  <c r="AD64" i="13"/>
  <c r="AC64" i="13"/>
  <c r="AC62" i="2"/>
  <c r="AD62" i="2"/>
  <c r="AD115" i="14"/>
  <c r="AC115" i="14"/>
  <c r="AD123" i="13"/>
  <c r="AC123" i="13"/>
  <c r="AC104" i="2"/>
  <c r="AD104" i="2"/>
  <c r="AD114" i="14"/>
  <c r="AC114" i="14"/>
  <c r="AD122" i="13"/>
  <c r="AC122" i="13"/>
  <c r="AC127" i="2"/>
  <c r="AD127" i="2"/>
  <c r="AD113" i="14"/>
  <c r="AC113" i="14"/>
  <c r="AD66" i="13"/>
  <c r="AC66" i="13"/>
  <c r="AC35" i="2"/>
  <c r="AD35" i="2"/>
  <c r="AD139" i="17" l="1"/>
  <c r="AC139" i="17"/>
  <c r="AD147" i="16"/>
  <c r="AC147" i="16"/>
  <c r="AC67" i="15"/>
  <c r="AD67" i="15"/>
  <c r="AD138" i="17" l="1"/>
  <c r="AC138" i="17"/>
  <c r="AD74" i="16"/>
  <c r="AC74" i="16"/>
  <c r="AC155" i="15"/>
  <c r="AD155" i="15"/>
  <c r="AD137" i="17"/>
  <c r="AC137" i="17"/>
  <c r="AD63" i="16"/>
  <c r="AC63" i="16"/>
  <c r="AC154" i="15"/>
  <c r="AD154" i="15"/>
  <c r="AD136" i="17"/>
  <c r="AC136" i="17"/>
  <c r="AD12" i="16"/>
  <c r="AC12" i="16"/>
  <c r="AC153" i="15"/>
  <c r="AD153" i="15"/>
  <c r="AD135" i="17"/>
  <c r="AC135" i="17"/>
  <c r="AD146" i="16"/>
  <c r="AC146" i="16"/>
  <c r="AC113" i="15"/>
  <c r="AD113" i="15"/>
  <c r="AD134" i="17"/>
  <c r="AC134" i="17"/>
  <c r="AD145" i="16"/>
  <c r="AC145" i="16"/>
  <c r="AC45" i="15"/>
  <c r="AD45" i="15"/>
  <c r="AD20" i="17"/>
  <c r="AC20" i="17"/>
  <c r="AD62" i="16"/>
  <c r="AC62" i="16"/>
  <c r="AC40" i="15"/>
  <c r="AD40" i="15"/>
  <c r="AD6" i="14" l="1"/>
  <c r="AD7" i="14"/>
  <c r="AD8" i="14"/>
  <c r="AD10" i="14"/>
  <c r="AD16" i="14"/>
  <c r="AD11" i="14"/>
  <c r="AD15" i="14"/>
  <c r="AD4" i="14"/>
  <c r="AD23" i="14"/>
  <c r="AD20" i="14"/>
  <c r="AD17" i="14"/>
  <c r="AD27" i="14"/>
  <c r="AD31" i="14"/>
  <c r="AD18" i="14"/>
  <c r="AD21" i="14"/>
  <c r="AD24" i="14"/>
  <c r="AD5" i="14"/>
  <c r="AD22" i="14"/>
  <c r="AD19" i="14"/>
  <c r="AD28" i="14"/>
  <c r="AD29" i="14"/>
  <c r="AD30" i="14"/>
  <c r="AD9" i="14"/>
  <c r="AD32" i="14"/>
  <c r="AD33" i="14"/>
  <c r="AD38" i="14"/>
  <c r="AD41" i="14"/>
  <c r="AD34" i="14"/>
  <c r="AD12" i="14"/>
  <c r="AD13" i="14"/>
  <c r="AD25" i="14"/>
  <c r="AD35" i="14"/>
  <c r="AD43" i="14"/>
  <c r="AD36" i="14"/>
  <c r="AD14" i="14"/>
  <c r="AD39" i="14"/>
  <c r="AD26" i="14"/>
  <c r="AD40" i="14"/>
  <c r="AD37" i="14"/>
  <c r="AD44" i="14"/>
  <c r="AD45" i="14"/>
  <c r="AD46" i="14"/>
  <c r="AD47" i="14"/>
  <c r="AD48" i="14"/>
  <c r="AD49" i="14"/>
  <c r="AD50" i="14"/>
  <c r="AD42" i="14"/>
  <c r="AD51" i="14"/>
  <c r="AD52" i="14"/>
  <c r="AD53" i="14"/>
  <c r="AD54" i="14"/>
  <c r="AD55" i="14"/>
  <c r="AD56" i="14"/>
  <c r="AD57" i="14"/>
  <c r="AD58" i="14"/>
  <c r="AD59" i="14"/>
  <c r="AD60" i="14"/>
  <c r="AD61" i="14"/>
  <c r="AD62" i="14"/>
  <c r="AD63" i="14"/>
  <c r="AD64" i="14"/>
  <c r="AD65" i="14"/>
  <c r="AD66" i="14"/>
  <c r="AD67" i="14"/>
  <c r="AD68" i="14"/>
  <c r="AD69" i="14"/>
  <c r="AD70" i="14"/>
  <c r="AD71" i="14"/>
  <c r="AD72" i="14"/>
  <c r="AD73" i="14"/>
  <c r="AD74" i="14"/>
  <c r="AD75" i="14"/>
  <c r="AD76" i="14"/>
  <c r="AD77" i="14"/>
  <c r="AD78" i="14"/>
  <c r="AD79" i="14"/>
  <c r="AD80" i="14"/>
  <c r="AD81" i="14"/>
  <c r="AD82" i="14"/>
  <c r="AD83" i="14"/>
  <c r="AD84" i="14"/>
  <c r="AD85" i="14"/>
  <c r="AD86" i="14"/>
  <c r="AD87" i="14"/>
  <c r="AD88" i="14"/>
  <c r="AD89" i="14"/>
  <c r="AD90" i="14"/>
  <c r="AD91" i="14"/>
  <c r="AD92" i="14"/>
  <c r="AD93" i="14"/>
  <c r="AD94" i="14"/>
  <c r="AD95" i="14"/>
  <c r="AD96" i="14"/>
  <c r="AD97" i="14"/>
  <c r="AD98" i="14"/>
  <c r="AD99" i="14"/>
  <c r="AD100" i="14"/>
  <c r="AD101" i="14"/>
  <c r="AD102" i="14"/>
  <c r="AD103" i="14"/>
  <c r="AD104" i="14"/>
  <c r="AD105" i="14"/>
  <c r="AD106" i="14"/>
  <c r="AD107" i="14"/>
  <c r="AD108" i="14"/>
  <c r="AD109" i="14"/>
  <c r="AD110" i="14"/>
  <c r="AD111" i="14"/>
  <c r="AD112" i="14"/>
  <c r="AD4" i="15"/>
  <c r="AD8" i="15"/>
  <c r="AD13" i="15"/>
  <c r="AD6" i="15"/>
  <c r="AD3" i="15"/>
  <c r="AD7" i="15"/>
  <c r="AD10" i="15"/>
  <c r="AD27" i="15"/>
  <c r="AD9" i="15"/>
  <c r="AD20" i="15"/>
  <c r="AD19" i="15"/>
  <c r="AD16" i="15"/>
  <c r="AD14" i="15"/>
  <c r="AD25" i="15"/>
  <c r="AD15" i="15"/>
  <c r="AD33" i="15"/>
  <c r="AD23" i="15"/>
  <c r="AD21" i="15"/>
  <c r="AD22" i="15"/>
  <c r="AD35" i="15"/>
  <c r="AD17" i="15"/>
  <c r="AD28" i="15"/>
  <c r="AD12" i="15"/>
  <c r="AD26" i="15"/>
  <c r="AD54" i="15"/>
  <c r="AD36" i="15"/>
  <c r="AD32" i="15"/>
  <c r="AD73" i="15"/>
  <c r="AD31" i="15"/>
  <c r="AD18" i="15"/>
  <c r="AD41" i="15"/>
  <c r="AD39" i="15"/>
  <c r="AD11" i="15"/>
  <c r="AD44" i="15"/>
  <c r="AD43" i="15"/>
  <c r="AD47" i="15"/>
  <c r="AD48" i="15"/>
  <c r="AD51" i="15"/>
  <c r="AD76" i="15"/>
  <c r="AD53" i="15"/>
  <c r="AD57" i="15"/>
  <c r="AD58" i="15"/>
  <c r="AD59" i="15"/>
  <c r="AD60" i="15"/>
  <c r="AD97" i="15"/>
  <c r="AD61" i="15"/>
  <c r="AD62" i="15"/>
  <c r="AD30" i="15"/>
  <c r="AD64" i="15"/>
  <c r="AD38" i="15"/>
  <c r="AD66" i="15"/>
  <c r="AD65" i="15"/>
  <c r="AD29" i="15"/>
  <c r="AD68" i="15"/>
  <c r="AD70" i="15"/>
  <c r="AD69" i="15"/>
  <c r="AD42" i="15"/>
  <c r="AD72" i="15"/>
  <c r="AD121" i="15"/>
  <c r="AD55" i="15"/>
  <c r="AD81" i="15"/>
  <c r="AD24" i="15"/>
  <c r="AD82" i="15"/>
  <c r="AD52" i="15"/>
  <c r="AD83" i="15"/>
  <c r="AD56" i="15"/>
  <c r="AD84" i="15"/>
  <c r="AD85" i="15"/>
  <c r="AD49" i="15"/>
  <c r="AD86" i="15"/>
  <c r="AD87" i="15"/>
  <c r="AD80" i="15"/>
  <c r="AD89" i="15"/>
  <c r="AD78" i="15"/>
  <c r="AD90" i="15"/>
  <c r="AD91" i="15"/>
  <c r="AD79" i="15"/>
  <c r="AD124" i="15"/>
  <c r="AD93" i="15"/>
  <c r="AD94" i="15"/>
  <c r="AD135" i="15"/>
  <c r="AD125" i="15"/>
  <c r="AD126" i="15"/>
  <c r="AD127" i="15"/>
  <c r="AD99" i="15"/>
  <c r="AD46" i="15"/>
  <c r="AD100" i="15"/>
  <c r="AD101" i="15"/>
  <c r="AD63" i="15"/>
  <c r="AD102" i="15"/>
  <c r="AD103" i="15"/>
  <c r="AD128" i="15"/>
  <c r="AD104" i="15"/>
  <c r="AD105" i="15"/>
  <c r="AD106" i="15"/>
  <c r="AD108" i="15"/>
  <c r="AD98" i="15"/>
  <c r="AD112" i="15"/>
  <c r="AD129" i="15"/>
  <c r="AD130" i="15"/>
  <c r="AD131" i="15"/>
  <c r="AD132" i="15"/>
  <c r="AD114" i="15"/>
  <c r="AD133" i="15"/>
  <c r="AD134" i="15"/>
  <c r="AD116" i="15"/>
  <c r="AD117" i="15"/>
  <c r="AD118" i="15"/>
  <c r="AD136" i="15"/>
  <c r="AD122" i="15"/>
  <c r="AD137" i="15"/>
  <c r="AD138" i="15"/>
  <c r="AD139" i="15"/>
  <c r="AD140" i="15"/>
  <c r="AD141" i="15"/>
  <c r="AD142" i="15"/>
  <c r="AD143" i="15"/>
  <c r="AD144" i="15"/>
  <c r="AD145" i="15"/>
  <c r="AD96" i="15"/>
  <c r="AD92" i="15"/>
  <c r="AD95" i="15"/>
  <c r="AD146" i="15"/>
  <c r="AD147" i="15"/>
  <c r="AD148" i="15"/>
  <c r="AD149" i="15"/>
  <c r="AD150" i="15"/>
  <c r="AD151" i="15"/>
  <c r="AD152" i="15"/>
  <c r="AD4" i="16"/>
  <c r="AD26" i="16"/>
  <c r="AD11" i="16"/>
  <c r="AD32" i="16"/>
  <c r="AD20" i="16"/>
  <c r="AD21" i="16"/>
  <c r="AD39" i="16"/>
  <c r="AD14" i="16"/>
  <c r="AD15" i="16"/>
  <c r="AD5" i="16"/>
  <c r="AD6" i="16"/>
  <c r="AD40" i="16"/>
  <c r="AD16" i="16"/>
  <c r="AD17" i="16"/>
  <c r="AD9" i="16"/>
  <c r="AD13" i="16"/>
  <c r="AD23" i="16"/>
  <c r="AD24" i="16"/>
  <c r="AD49" i="16"/>
  <c r="AD19" i="16"/>
  <c r="AD36" i="16"/>
  <c r="AD10" i="16"/>
  <c r="AD22" i="16"/>
  <c r="AD7" i="16"/>
  <c r="AD8" i="16"/>
  <c r="AD35" i="16"/>
  <c r="AD18" i="16"/>
  <c r="AD37" i="16"/>
  <c r="AD38" i="16"/>
  <c r="AD41" i="16"/>
  <c r="AD42" i="16"/>
  <c r="AD33" i="16"/>
  <c r="AD34" i="16"/>
  <c r="AD29" i="16"/>
  <c r="AD45" i="16"/>
  <c r="AD46" i="16"/>
  <c r="AD47" i="16"/>
  <c r="AD68" i="16"/>
  <c r="AD50" i="16"/>
  <c r="AD52" i="16"/>
  <c r="AD53" i="16"/>
  <c r="AD27" i="16"/>
  <c r="AD28" i="16"/>
  <c r="AD44" i="16"/>
  <c r="AD48" i="16"/>
  <c r="AD57" i="16"/>
  <c r="AD25" i="16"/>
  <c r="AD31" i="16"/>
  <c r="AD59" i="16"/>
  <c r="AD60" i="16"/>
  <c r="AD61" i="16"/>
  <c r="AD64" i="16"/>
  <c r="AD65" i="16"/>
  <c r="AD66" i="16"/>
  <c r="AD69" i="16"/>
  <c r="AD70" i="16"/>
  <c r="AD71" i="16"/>
  <c r="AD55" i="16"/>
  <c r="AD110" i="16"/>
  <c r="AD67" i="16"/>
  <c r="AD54" i="16"/>
  <c r="AD111" i="16"/>
  <c r="AD72" i="16"/>
  <c r="AD51" i="16"/>
  <c r="AD73" i="16"/>
  <c r="AD93" i="16"/>
  <c r="AD96" i="16"/>
  <c r="AD75" i="16"/>
  <c r="AD76" i="16"/>
  <c r="AD77" i="16"/>
  <c r="AD97" i="16"/>
  <c r="AD85" i="16"/>
  <c r="AD78" i="16"/>
  <c r="AD58" i="16"/>
  <c r="AD79" i="16"/>
  <c r="AD98" i="16"/>
  <c r="AD80" i="16"/>
  <c r="AD99" i="16"/>
  <c r="AD81" i="16"/>
  <c r="AD86" i="16"/>
  <c r="AD100" i="16"/>
  <c r="AD101" i="16"/>
  <c r="AD102" i="16"/>
  <c r="AD103" i="16"/>
  <c r="AD82" i="16"/>
  <c r="AD104" i="16"/>
  <c r="AD83" i="16"/>
  <c r="AD84" i="16"/>
  <c r="AD105" i="16"/>
  <c r="AD106" i="16"/>
  <c r="AD107" i="16"/>
  <c r="AD30" i="16"/>
  <c r="AD108" i="16"/>
  <c r="AD109" i="16"/>
  <c r="AD112" i="16"/>
  <c r="AD113" i="16"/>
  <c r="AD114" i="16"/>
  <c r="AD115" i="16"/>
  <c r="AD87" i="16"/>
  <c r="AD116" i="16"/>
  <c r="AD117" i="16"/>
  <c r="AD118" i="16"/>
  <c r="AD119" i="16"/>
  <c r="AD120" i="16"/>
  <c r="AD121" i="16"/>
  <c r="AD122" i="16"/>
  <c r="AD123" i="16"/>
  <c r="AD88" i="16"/>
  <c r="AD124" i="16"/>
  <c r="AD125" i="16"/>
  <c r="AD126" i="16"/>
  <c r="AD127" i="16"/>
  <c r="AD128" i="16"/>
  <c r="AD129" i="16"/>
  <c r="AD130" i="16"/>
  <c r="AD131" i="16"/>
  <c r="AD132" i="16"/>
  <c r="AD133" i="16"/>
  <c r="AD134" i="16"/>
  <c r="AD135" i="16"/>
  <c r="AD136" i="16"/>
  <c r="AD137" i="16"/>
  <c r="AD138" i="16"/>
  <c r="AD139" i="16"/>
  <c r="AD140" i="16"/>
  <c r="AD141" i="16"/>
  <c r="AD142" i="16"/>
  <c r="AD143" i="16"/>
  <c r="AD144" i="16"/>
  <c r="AD8" i="17"/>
  <c r="AD5" i="17"/>
  <c r="AD9" i="17"/>
  <c r="AD17" i="17"/>
  <c r="AD16" i="17"/>
  <c r="AD3" i="17"/>
  <c r="AD4" i="17"/>
  <c r="AD13" i="17"/>
  <c r="AD11" i="17"/>
  <c r="AD21" i="17"/>
  <c r="AD14" i="17"/>
  <c r="AD25" i="17"/>
  <c r="AD27" i="17"/>
  <c r="AD19" i="17"/>
  <c r="AD24" i="17"/>
  <c r="AD37" i="17"/>
  <c r="AD7" i="17"/>
  <c r="AD23" i="17"/>
  <c r="AD26" i="17"/>
  <c r="AD18" i="17"/>
  <c r="AD15" i="17"/>
  <c r="AD28" i="17"/>
  <c r="AD29" i="17"/>
  <c r="AD30" i="17"/>
  <c r="AD39" i="17"/>
  <c r="AD10" i="17"/>
  <c r="AD31" i="17"/>
  <c r="AD47" i="17"/>
  <c r="AD12" i="17"/>
  <c r="AD33" i="17"/>
  <c r="AD22" i="17"/>
  <c r="AD38" i="17"/>
  <c r="AD34" i="17"/>
  <c r="AD35" i="17"/>
  <c r="AD36" i="17"/>
  <c r="AD40" i="17"/>
  <c r="AD41" i="17"/>
  <c r="AD42" i="17"/>
  <c r="AD43" i="17"/>
  <c r="AD44" i="17"/>
  <c r="AD32" i="17"/>
  <c r="AD48" i="17"/>
  <c r="AD45" i="17"/>
  <c r="AD49" i="17"/>
  <c r="AD50" i="17"/>
  <c r="AD51" i="17"/>
  <c r="AD46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6" i="17"/>
  <c r="AD3" i="16"/>
  <c r="AD5" i="15"/>
  <c r="AD3" i="14"/>
  <c r="AD3" i="13" l="1"/>
  <c r="AD4" i="13"/>
  <c r="AD12" i="13"/>
  <c r="AD5" i="13"/>
  <c r="AD6" i="13"/>
  <c r="AD9" i="13"/>
  <c r="AD10" i="13"/>
  <c r="AD20" i="13"/>
  <c r="AD21" i="13"/>
  <c r="AD18" i="13"/>
  <c r="AD15" i="13"/>
  <c r="AD7" i="13"/>
  <c r="AD8" i="13"/>
  <c r="AD13" i="13"/>
  <c r="AD45" i="13"/>
  <c r="AD14" i="13"/>
  <c r="AD17" i="13"/>
  <c r="AD19" i="13"/>
  <c r="AD16" i="13"/>
  <c r="AD33" i="13"/>
  <c r="AD22" i="13"/>
  <c r="AD38" i="13"/>
  <c r="AD41" i="13"/>
  <c r="AD23" i="13"/>
  <c r="AD24" i="13"/>
  <c r="AD25" i="13"/>
  <c r="AD26" i="13"/>
  <c r="AD27" i="13"/>
  <c r="AD28" i="13"/>
  <c r="AD29" i="13"/>
  <c r="AD36" i="13"/>
  <c r="AD48" i="13"/>
  <c r="AD31" i="13"/>
  <c r="AD35" i="13"/>
  <c r="AD40" i="13"/>
  <c r="AD32" i="13"/>
  <c r="AD39" i="13"/>
  <c r="AD42" i="13"/>
  <c r="AD43" i="13"/>
  <c r="AD49" i="13"/>
  <c r="AD50" i="13"/>
  <c r="AD46" i="13"/>
  <c r="AD77" i="13"/>
  <c r="AD78" i="13"/>
  <c r="AD47" i="13"/>
  <c r="AD34" i="13"/>
  <c r="AD79" i="13"/>
  <c r="AD80" i="13"/>
  <c r="AD37" i="13"/>
  <c r="AD51" i="13"/>
  <c r="AD57" i="13"/>
  <c r="AD59" i="13"/>
  <c r="AD81" i="13"/>
  <c r="AD52" i="13"/>
  <c r="AD54" i="13"/>
  <c r="AD44" i="13"/>
  <c r="AD82" i="13"/>
  <c r="AD55" i="13"/>
  <c r="AD83" i="13"/>
  <c r="AD56" i="13"/>
  <c r="AD84" i="13"/>
  <c r="AD85" i="13"/>
  <c r="AD67" i="13"/>
  <c r="AD68" i="13"/>
  <c r="AD86" i="13"/>
  <c r="AD87" i="13"/>
  <c r="AD69" i="13"/>
  <c r="AD88" i="13"/>
  <c r="AD89" i="13"/>
  <c r="AD90" i="13"/>
  <c r="AD70" i="13"/>
  <c r="AD91" i="13"/>
  <c r="AD92" i="13"/>
  <c r="AD71" i="13"/>
  <c r="AD93" i="13"/>
  <c r="AD60" i="13"/>
  <c r="AD94" i="13"/>
  <c r="AD53" i="13"/>
  <c r="AD95" i="13"/>
  <c r="AD96" i="13"/>
  <c r="AD58" i="13"/>
  <c r="AD97" i="13"/>
  <c r="AD61" i="13"/>
  <c r="AD98" i="13"/>
  <c r="AD99" i="13"/>
  <c r="AD100" i="13"/>
  <c r="AD101" i="13"/>
  <c r="AD102" i="13"/>
  <c r="AD62" i="13"/>
  <c r="AD103" i="13"/>
  <c r="AD104" i="13"/>
  <c r="AD105" i="13"/>
  <c r="AD106" i="13"/>
  <c r="AD107" i="13"/>
  <c r="AD108" i="13"/>
  <c r="AD109" i="13"/>
  <c r="AD110" i="13"/>
  <c r="AD111" i="13"/>
  <c r="AD63" i="13"/>
  <c r="AD112" i="13"/>
  <c r="AD113" i="13"/>
  <c r="AD114" i="13"/>
  <c r="AD115" i="13"/>
  <c r="AD116" i="13"/>
  <c r="AD117" i="13"/>
  <c r="AD118" i="13"/>
  <c r="AD119" i="13"/>
  <c r="AD120" i="13"/>
  <c r="AD121" i="13"/>
  <c r="AD3" i="2" l="1"/>
  <c r="AD12" i="2"/>
  <c r="AD5" i="2"/>
  <c r="AD18" i="2"/>
  <c r="AD7" i="2"/>
  <c r="AD8" i="2"/>
  <c r="AD9" i="2"/>
  <c r="AD6" i="2"/>
  <c r="AD11" i="2"/>
  <c r="AD16" i="2"/>
  <c r="AD30" i="2"/>
  <c r="AD23" i="2"/>
  <c r="AD15" i="2"/>
  <c r="AD13" i="2"/>
  <c r="AD14" i="2"/>
  <c r="AD10" i="2"/>
  <c r="AD19" i="2"/>
  <c r="AD17" i="2"/>
  <c r="AD20" i="2"/>
  <c r="AD21" i="2"/>
  <c r="AD22" i="2"/>
  <c r="AD25" i="2"/>
  <c r="AD34" i="2"/>
  <c r="AD31" i="2"/>
  <c r="AD26" i="2"/>
  <c r="AD29" i="2"/>
  <c r="AD33" i="2"/>
  <c r="AD28" i="2"/>
  <c r="AD38" i="2"/>
  <c r="AD44" i="2"/>
  <c r="AD36" i="2"/>
  <c r="AD39" i="2"/>
  <c r="AD40" i="2"/>
  <c r="AD41" i="2"/>
  <c r="AD43" i="2"/>
  <c r="AD42" i="2"/>
  <c r="AD45" i="2"/>
  <c r="AD46" i="2"/>
  <c r="AD24" i="2"/>
  <c r="AD32" i="2"/>
  <c r="AD37" i="2"/>
  <c r="AD48" i="2"/>
  <c r="AD54" i="2"/>
  <c r="AD56" i="2"/>
  <c r="AD61" i="2"/>
  <c r="AD57" i="2"/>
  <c r="AD53" i="2"/>
  <c r="AD55" i="2"/>
  <c r="AD63" i="2"/>
  <c r="AD65" i="2"/>
  <c r="AD78" i="2"/>
  <c r="AD108" i="2"/>
  <c r="AD50" i="2"/>
  <c r="AD69" i="2"/>
  <c r="AD70" i="2"/>
  <c r="AD52" i="2"/>
  <c r="AD71" i="2"/>
  <c r="AD72" i="2"/>
  <c r="AD58" i="2"/>
  <c r="AD74" i="2"/>
  <c r="AD73" i="2"/>
  <c r="AD75" i="2"/>
  <c r="AD49" i="2"/>
  <c r="AD60" i="2"/>
  <c r="AD51" i="2"/>
  <c r="AD76" i="2"/>
  <c r="AD79" i="2"/>
  <c r="AD82" i="2"/>
  <c r="AD109" i="2"/>
  <c r="AD59" i="2"/>
  <c r="AD80" i="2"/>
  <c r="AD110" i="2"/>
  <c r="AD81" i="2"/>
  <c r="AD77" i="2"/>
  <c r="AD83" i="2"/>
  <c r="AD87" i="2"/>
  <c r="AD88" i="2"/>
  <c r="AD89" i="2"/>
  <c r="AD90" i="2"/>
  <c r="AD111" i="2"/>
  <c r="AD47" i="2"/>
  <c r="AD92" i="2"/>
  <c r="AD112" i="2"/>
  <c r="AD113" i="2"/>
  <c r="AD93" i="2"/>
  <c r="AD94" i="2"/>
  <c r="AD96" i="2"/>
  <c r="AD114" i="2"/>
  <c r="AD115" i="2"/>
  <c r="AD97" i="2"/>
  <c r="AD98" i="2"/>
  <c r="AD66" i="2"/>
  <c r="AD64" i="2"/>
  <c r="AD101" i="2"/>
  <c r="AD100" i="2"/>
  <c r="AD116" i="2"/>
  <c r="AD117" i="2"/>
  <c r="AD106" i="2"/>
  <c r="AD118" i="2"/>
  <c r="AD119" i="2"/>
  <c r="AD120" i="2"/>
  <c r="AD121" i="2"/>
  <c r="AD122" i="2"/>
  <c r="AD123" i="2"/>
  <c r="AD124" i="2"/>
  <c r="AD84" i="2"/>
  <c r="AD125" i="2"/>
  <c r="AD67" i="2"/>
  <c r="AD126" i="2"/>
  <c r="AC40" i="14" l="1"/>
  <c r="AC14" i="14"/>
  <c r="AC126" i="2"/>
  <c r="AC21" i="2"/>
  <c r="AC39" i="13"/>
  <c r="AC9" i="13"/>
  <c r="AC133" i="17"/>
  <c r="AC44" i="17"/>
  <c r="AC36" i="17"/>
  <c r="AC132" i="17"/>
  <c r="AC131" i="17"/>
  <c r="AC130" i="17"/>
  <c r="AC152" i="15"/>
  <c r="AC151" i="15"/>
  <c r="AC150" i="15"/>
  <c r="AC149" i="15"/>
  <c r="AC148" i="15"/>
  <c r="AC147" i="15"/>
  <c r="AC73" i="16"/>
  <c r="AC66" i="16"/>
  <c r="AC9" i="16"/>
  <c r="AC10" i="16"/>
  <c r="AC27" i="16"/>
  <c r="AC28" i="16"/>
  <c r="AC65" i="16"/>
  <c r="AC129" i="17"/>
  <c r="AC128" i="17"/>
  <c r="AC28" i="17"/>
  <c r="AC127" i="17"/>
  <c r="AC126" i="17"/>
  <c r="AC51" i="16"/>
  <c r="AC72" i="16"/>
  <c r="AC144" i="16"/>
  <c r="AC143" i="16"/>
  <c r="AC60" i="15"/>
  <c r="AC66" i="15"/>
  <c r="AC59" i="15"/>
  <c r="AC58" i="15"/>
  <c r="AC12" i="15"/>
  <c r="AC26" i="14"/>
  <c r="AC46" i="13"/>
  <c r="AC29" i="2"/>
  <c r="AC125" i="17" l="1"/>
  <c r="AC124" i="17"/>
  <c r="AC123" i="17"/>
  <c r="AC122" i="17"/>
  <c r="AC121" i="17"/>
  <c r="AC120" i="17"/>
  <c r="AC119" i="17"/>
  <c r="AC118" i="17"/>
  <c r="AC117" i="17"/>
  <c r="AC116" i="17"/>
  <c r="AC115" i="17"/>
  <c r="AC114" i="17"/>
  <c r="AC113" i="17"/>
  <c r="AC112" i="17"/>
  <c r="AC111" i="17"/>
  <c r="AC110" i="17"/>
  <c r="AC109" i="17"/>
  <c r="AC108" i="17"/>
  <c r="AC107" i="17"/>
  <c r="AC106" i="17"/>
  <c r="AC105" i="17"/>
  <c r="AC104" i="17"/>
  <c r="AC103" i="17"/>
  <c r="AC102" i="17"/>
  <c r="AC101" i="17"/>
  <c r="AC142" i="16"/>
  <c r="AC141" i="16"/>
  <c r="AC140" i="16"/>
  <c r="AC139" i="16"/>
  <c r="AC138" i="16"/>
  <c r="AC137" i="16"/>
  <c r="AC136" i="16"/>
  <c r="AC135" i="16"/>
  <c r="AC134" i="16"/>
  <c r="AC133" i="16"/>
  <c r="AC132" i="16"/>
  <c r="AC131" i="16"/>
  <c r="AC130" i="16"/>
  <c r="AC129" i="16"/>
  <c r="AC128" i="16"/>
  <c r="AC127" i="16"/>
  <c r="AC126" i="16"/>
  <c r="AC125" i="16"/>
  <c r="AC124" i="16"/>
  <c r="AC88" i="16"/>
  <c r="AC123" i="16"/>
  <c r="AC122" i="16"/>
  <c r="AC121" i="16"/>
  <c r="AC120" i="16"/>
  <c r="AC119" i="16"/>
  <c r="AC114" i="15"/>
  <c r="AC26" i="15"/>
  <c r="AC116" i="15"/>
  <c r="AC48" i="15"/>
  <c r="AC118" i="15"/>
  <c r="AC108" i="15"/>
  <c r="AC76" i="15"/>
  <c r="AC122" i="15"/>
  <c r="AC31" i="15"/>
  <c r="AC93" i="15"/>
  <c r="AC94" i="15"/>
  <c r="AC62" i="15"/>
  <c r="AC117" i="15"/>
  <c r="AC112" i="14"/>
  <c r="AC111" i="14"/>
  <c r="AC110" i="14"/>
  <c r="AC109" i="14"/>
  <c r="AC108" i="14"/>
  <c r="AC107" i="14"/>
  <c r="AC106" i="14"/>
  <c r="AC105" i="14"/>
  <c r="AC104" i="14"/>
  <c r="AC103" i="14"/>
  <c r="AC102" i="14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121" i="13"/>
  <c r="AC120" i="13"/>
  <c r="AC119" i="13"/>
  <c r="AC118" i="13"/>
  <c r="AC117" i="13"/>
  <c r="AC116" i="13"/>
  <c r="AC115" i="13"/>
  <c r="AC114" i="13"/>
  <c r="AC113" i="13"/>
  <c r="AC112" i="13"/>
  <c r="AC63" i="13"/>
  <c r="AC111" i="13"/>
  <c r="AC110" i="13"/>
  <c r="AC109" i="13"/>
  <c r="AC108" i="13"/>
  <c r="AC107" i="13"/>
  <c r="AC106" i="13"/>
  <c r="AC105" i="13"/>
  <c r="AC104" i="13"/>
  <c r="AC103" i="13"/>
  <c r="AC62" i="13"/>
  <c r="AC102" i="13"/>
  <c r="AC101" i="13"/>
  <c r="AC100" i="13"/>
  <c r="AC99" i="13"/>
  <c r="AC98" i="13"/>
  <c r="AC61" i="13"/>
  <c r="AC65" i="2"/>
  <c r="AC87" i="2"/>
  <c r="AC71" i="2"/>
  <c r="AC81" i="2"/>
  <c r="AC72" i="2"/>
  <c r="AC93" i="2"/>
  <c r="AC63" i="2"/>
  <c r="AC97" i="2"/>
  <c r="AC98" i="2"/>
  <c r="AC94" i="2"/>
  <c r="AC75" i="2"/>
  <c r="AC56" i="2"/>
  <c r="AC106" i="2"/>
  <c r="AC40" i="2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88" i="13"/>
  <c r="AC85" i="13"/>
  <c r="AC84" i="13"/>
  <c r="AC56" i="13"/>
  <c r="AC69" i="13"/>
  <c r="AC43" i="13"/>
  <c r="AC87" i="13"/>
  <c r="AC42" i="13"/>
  <c r="AC86" i="13"/>
  <c r="AC51" i="13"/>
  <c r="AC83" i="13"/>
  <c r="AC55" i="13"/>
  <c r="AC68" i="13"/>
  <c r="AC82" i="13"/>
  <c r="AC67" i="13"/>
  <c r="AC92" i="2"/>
  <c r="AC96" i="2"/>
  <c r="AC59" i="2"/>
  <c r="AC114" i="2"/>
  <c r="AC112" i="2"/>
  <c r="AC115" i="2"/>
  <c r="AC20" i="2"/>
  <c r="AC80" i="2"/>
  <c r="AC53" i="2"/>
  <c r="AC113" i="2"/>
  <c r="AC79" i="2"/>
  <c r="AC110" i="2"/>
  <c r="AC100" i="17"/>
  <c r="AC99" i="17"/>
  <c r="AC98" i="17"/>
  <c r="AC97" i="17"/>
  <c r="AC96" i="17"/>
  <c r="AC95" i="17"/>
  <c r="AC94" i="17"/>
  <c r="AC93" i="17"/>
  <c r="AC92" i="17"/>
  <c r="AC91" i="17"/>
  <c r="AC90" i="17"/>
  <c r="AC89" i="17"/>
  <c r="AC88" i="17"/>
  <c r="AC87" i="17"/>
  <c r="AC86" i="17"/>
  <c r="AC85" i="17"/>
  <c r="AC77" i="16"/>
  <c r="AC109" i="16"/>
  <c r="AC81" i="16"/>
  <c r="AC108" i="16"/>
  <c r="AC30" i="16"/>
  <c r="AC75" i="16"/>
  <c r="AC99" i="16"/>
  <c r="AC76" i="16"/>
  <c r="AC80" i="16"/>
  <c r="AC107" i="16"/>
  <c r="AC106" i="16"/>
  <c r="AC98" i="16"/>
  <c r="AC105" i="16"/>
  <c r="AC79" i="16"/>
  <c r="AC58" i="16"/>
  <c r="AC78" i="16"/>
  <c r="AC100" i="15"/>
  <c r="AC101" i="15"/>
  <c r="AC129" i="15"/>
  <c r="AC133" i="15"/>
  <c r="AC130" i="15"/>
  <c r="AC131" i="15"/>
  <c r="AC99" i="15"/>
  <c r="AC63" i="15"/>
  <c r="AC102" i="15"/>
  <c r="AC72" i="15"/>
  <c r="AC121" i="15"/>
  <c r="AC132" i="15"/>
  <c r="AC103" i="15"/>
  <c r="AC134" i="15"/>
  <c r="AC46" i="15"/>
  <c r="AC70" i="14" l="1"/>
  <c r="AC19" i="17"/>
  <c r="AC57" i="15"/>
  <c r="AC8" i="2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AC69" i="14" l="1"/>
  <c r="AC48" i="14"/>
  <c r="AC68" i="14"/>
  <c r="AC67" i="14"/>
  <c r="AC66" i="14"/>
  <c r="AC42" i="14"/>
  <c r="AC50" i="14"/>
  <c r="AC49" i="14"/>
  <c r="AC47" i="14"/>
  <c r="AC46" i="14"/>
  <c r="AC45" i="14"/>
  <c r="AC97" i="13"/>
  <c r="AC44" i="13"/>
  <c r="AC80" i="13"/>
  <c r="AC58" i="13"/>
  <c r="AC96" i="13"/>
  <c r="AC95" i="13"/>
  <c r="AC53" i="13"/>
  <c r="AC94" i="13"/>
  <c r="AC37" i="13"/>
  <c r="AC79" i="13"/>
  <c r="AC54" i="13"/>
  <c r="AC78" i="2"/>
  <c r="AC74" i="2"/>
  <c r="AC116" i="2"/>
  <c r="AC64" i="2"/>
  <c r="AC111" i="2"/>
  <c r="AC117" i="2"/>
  <c r="AC47" i="2"/>
  <c r="AC51" i="2"/>
  <c r="AC118" i="2"/>
  <c r="AC84" i="17"/>
  <c r="AC40" i="17"/>
  <c r="AC46" i="17"/>
  <c r="AC54" i="17"/>
  <c r="AC51" i="17"/>
  <c r="AC53" i="17"/>
  <c r="AC96" i="16"/>
  <c r="AC55" i="16"/>
  <c r="AC118" i="16"/>
  <c r="AC85" i="16"/>
  <c r="AC97" i="16"/>
  <c r="AC93" i="16"/>
  <c r="AC78" i="15"/>
  <c r="AC146" i="15"/>
  <c r="AC79" i="15"/>
  <c r="AC55" i="15"/>
  <c r="AC124" i="15"/>
  <c r="AC83" i="17"/>
  <c r="AC82" i="17"/>
  <c r="AC49" i="17"/>
  <c r="AC81" i="17"/>
  <c r="AC80" i="17"/>
  <c r="AC37" i="17"/>
  <c r="AC45" i="17"/>
  <c r="AC56" i="17"/>
  <c r="AC48" i="17"/>
  <c r="AC79" i="17"/>
  <c r="AC55" i="17"/>
  <c r="AC78" i="17"/>
  <c r="AC84" i="16"/>
  <c r="AC83" i="16"/>
  <c r="AC104" i="16"/>
  <c r="AC71" i="16"/>
  <c r="AC82" i="16"/>
  <c r="AC68" i="16"/>
  <c r="AC103" i="16"/>
  <c r="AC70" i="16"/>
  <c r="AC69" i="16"/>
  <c r="AC102" i="16"/>
  <c r="AC101" i="16"/>
  <c r="AC100" i="16"/>
  <c r="AC44" i="14"/>
  <c r="AC65" i="14"/>
  <c r="AC13" i="14"/>
  <c r="AC5" i="14"/>
  <c r="AC78" i="13"/>
  <c r="AC77" i="13"/>
  <c r="AC18" i="13"/>
  <c r="AC108" i="2"/>
  <c r="AC55" i="2"/>
  <c r="AC125" i="15"/>
  <c r="AC126" i="15"/>
  <c r="AC127" i="15"/>
  <c r="AC128" i="15"/>
  <c r="AC81" i="15"/>
  <c r="AC24" i="15"/>
  <c r="AC97" i="15"/>
  <c r="AC104" i="15"/>
  <c r="AC82" i="15"/>
  <c r="AC52" i="15"/>
  <c r="AC105" i="15"/>
  <c r="AC83" i="15"/>
  <c r="AC64" i="14"/>
  <c r="AC41" i="14"/>
  <c r="AC31" i="14"/>
  <c r="AC39" i="14"/>
  <c r="AC63" i="14"/>
  <c r="AC32" i="14"/>
  <c r="AC62" i="14"/>
  <c r="AC61" i="14"/>
  <c r="AC60" i="14"/>
  <c r="AC59" i="14"/>
  <c r="AC58" i="14"/>
  <c r="AC57" i="14"/>
  <c r="AC56" i="14"/>
  <c r="AC38" i="14"/>
  <c r="AC55" i="14"/>
  <c r="AC54" i="14"/>
  <c r="AC53" i="14"/>
  <c r="AC52" i="14"/>
  <c r="AC60" i="13"/>
  <c r="AC38" i="13"/>
  <c r="AC48" i="13"/>
  <c r="AC34" i="13"/>
  <c r="AC52" i="13"/>
  <c r="AC93" i="13"/>
  <c r="AC71" i="13"/>
  <c r="AC81" i="13"/>
  <c r="AC92" i="13"/>
  <c r="AC91" i="13"/>
  <c r="AC70" i="13"/>
  <c r="AC47" i="13"/>
  <c r="AC41" i="13"/>
  <c r="AC90" i="13"/>
  <c r="AC59" i="13"/>
  <c r="AC40" i="13"/>
  <c r="AC57" i="13"/>
  <c r="AC67" i="2"/>
  <c r="AC90" i="2"/>
  <c r="AC58" i="2"/>
  <c r="AC52" i="2"/>
  <c r="AC33" i="2"/>
  <c r="AC66" i="2"/>
  <c r="AC77" i="17"/>
  <c r="AC76" i="17"/>
  <c r="AC75" i="17"/>
  <c r="AC74" i="17"/>
  <c r="AC50" i="17"/>
  <c r="AC52" i="17"/>
  <c r="AC25" i="17"/>
  <c r="AC47" i="17"/>
  <c r="AC117" i="16"/>
  <c r="AC116" i="16"/>
  <c r="AC86" i="16"/>
  <c r="AC87" i="16"/>
  <c r="AC57" i="16"/>
  <c r="AC48" i="16"/>
  <c r="AC96" i="15"/>
  <c r="AC92" i="15"/>
  <c r="AC95" i="15"/>
  <c r="AC73" i="17"/>
  <c r="AC26" i="17"/>
  <c r="AC30" i="17"/>
  <c r="AC6" i="17"/>
  <c r="AC43" i="17"/>
  <c r="AC23" i="17"/>
  <c r="AC72" i="17"/>
  <c r="AC71" i="17"/>
  <c r="AC70" i="17"/>
  <c r="AC3" i="17"/>
  <c r="AC34" i="17"/>
  <c r="AC39" i="17"/>
  <c r="AC24" i="17"/>
  <c r="AC33" i="17"/>
  <c r="AC69" i="17"/>
  <c r="AC31" i="17"/>
  <c r="AC5" i="17"/>
  <c r="AC68" i="17"/>
  <c r="AC38" i="17"/>
  <c r="AC7" i="17"/>
  <c r="AC67" i="17"/>
  <c r="AC41" i="17"/>
  <c r="AC29" i="17"/>
  <c r="AC66" i="17"/>
  <c r="AC65" i="17"/>
  <c r="AC9" i="17"/>
  <c r="AC32" i="17"/>
  <c r="AC27" i="17"/>
  <c r="AC4" i="17"/>
  <c r="AC64" i="17"/>
  <c r="AC63" i="17"/>
  <c r="AC21" i="17"/>
  <c r="AC12" i="17"/>
  <c r="AC62" i="17"/>
  <c r="AC61" i="17"/>
  <c r="AC42" i="17"/>
  <c r="AC60" i="17"/>
  <c r="AC59" i="17"/>
  <c r="AC58" i="17"/>
  <c r="AC35" i="17"/>
  <c r="AC57" i="17"/>
  <c r="AC22" i="17"/>
  <c r="AC10" i="17"/>
  <c r="AC115" i="16"/>
  <c r="AC114" i="16"/>
  <c r="AC64" i="16"/>
  <c r="AC47" i="16"/>
  <c r="AC111" i="16"/>
  <c r="AC61" i="16"/>
  <c r="AC18" i="16"/>
  <c r="AC54" i="16"/>
  <c r="AC50" i="16"/>
  <c r="AC44" i="16"/>
  <c r="AC42" i="16"/>
  <c r="AC53" i="16"/>
  <c r="AC113" i="16"/>
  <c r="AC67" i="16"/>
  <c r="AC112" i="16"/>
  <c r="AC35" i="16"/>
  <c r="AC41" i="16"/>
  <c r="AC46" i="16"/>
  <c r="AC29" i="16"/>
  <c r="AC49" i="16"/>
  <c r="AC13" i="16"/>
  <c r="AC52" i="16"/>
  <c r="AC36" i="16"/>
  <c r="AC110" i="16"/>
  <c r="AC60" i="16"/>
  <c r="AC59" i="16"/>
  <c r="AC31" i="16"/>
  <c r="AC25" i="16"/>
  <c r="AC22" i="16"/>
  <c r="AC70" i="15"/>
  <c r="AC36" i="15"/>
  <c r="AC87" i="15"/>
  <c r="AC44" i="15"/>
  <c r="AC135" i="15" l="1"/>
  <c r="AC145" i="15"/>
  <c r="AC8" i="15"/>
  <c r="AC54" i="15"/>
  <c r="AC53" i="15"/>
  <c r="AC38" i="15"/>
  <c r="AC144" i="15"/>
  <c r="AC49" i="15"/>
  <c r="AC143" i="15"/>
  <c r="AC142" i="15"/>
  <c r="AC41" i="15"/>
  <c r="AC68" i="15"/>
  <c r="AC86" i="15"/>
  <c r="AC141" i="15"/>
  <c r="AC140" i="15"/>
  <c r="AC64" i="15"/>
  <c r="AC136" i="15"/>
  <c r="AC139" i="15"/>
  <c r="AC138" i="15"/>
  <c r="AC137" i="15"/>
  <c r="AC29" i="15"/>
  <c r="AC21" i="15"/>
  <c r="AC47" i="15"/>
  <c r="AC18" i="15"/>
  <c r="AC35" i="14"/>
  <c r="AC30" i="14"/>
  <c r="AC17" i="14"/>
  <c r="AC11" i="14"/>
  <c r="AC37" i="14"/>
  <c r="AC12" i="14"/>
  <c r="AC8" i="14"/>
  <c r="AC28" i="14"/>
  <c r="AC20" i="14"/>
  <c r="AC6" i="14"/>
  <c r="AC33" i="14"/>
  <c r="AC51" i="14"/>
  <c r="AC7" i="14"/>
  <c r="AC21" i="14"/>
  <c r="AC36" i="14"/>
  <c r="AC9" i="14"/>
  <c r="AC18" i="14"/>
  <c r="AC22" i="14"/>
  <c r="AC25" i="14"/>
  <c r="AC34" i="14"/>
  <c r="AC29" i="14"/>
  <c r="AC4" i="14"/>
  <c r="AC43" i="14"/>
  <c r="AC29" i="13"/>
  <c r="AC10" i="13"/>
  <c r="AC6" i="13"/>
  <c r="AC50" i="13"/>
  <c r="AC28" i="13"/>
  <c r="AC35" i="13"/>
  <c r="AC17" i="13"/>
  <c r="AC26" i="13"/>
  <c r="AC33" i="13"/>
  <c r="AC5" i="13"/>
  <c r="AC25" i="13"/>
  <c r="AC45" i="13"/>
  <c r="AC24" i="13"/>
  <c r="AC19" i="13"/>
  <c r="AC22" i="13"/>
  <c r="AC89" i="13"/>
  <c r="AC14" i="13"/>
  <c r="AC36" i="13"/>
  <c r="AC27" i="13"/>
  <c r="AC13" i="13"/>
  <c r="AC23" i="13"/>
  <c r="AC49" i="13"/>
  <c r="AC17" i="2"/>
  <c r="AC119" i="2"/>
  <c r="AC24" i="2"/>
  <c r="AC41" i="2"/>
  <c r="AC120" i="2"/>
  <c r="AC25" i="2"/>
  <c r="AC13" i="2"/>
  <c r="AC121" i="2"/>
  <c r="AC26" i="2"/>
  <c r="AC14" i="2"/>
  <c r="AC38" i="2"/>
  <c r="AC22" i="2"/>
  <c r="AC122" i="2"/>
  <c r="AC123" i="2"/>
  <c r="AC32" i="2"/>
  <c r="AC11" i="2"/>
  <c r="AC5" i="2"/>
  <c r="AC124" i="2"/>
  <c r="AC60" i="2"/>
  <c r="AC84" i="2"/>
  <c r="AC44" i="2"/>
  <c r="AC82" i="2"/>
  <c r="AC125" i="2"/>
  <c r="AC89" i="2"/>
  <c r="AC109" i="2"/>
  <c r="AC34" i="2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D4" i="2"/>
</calcChain>
</file>

<file path=xl/sharedStrings.xml><?xml version="1.0" encoding="utf-8"?>
<sst xmlns="http://schemas.openxmlformats.org/spreadsheetml/2006/main" count="3380" uniqueCount="381">
  <si>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</si>
  <si>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</si>
  <si>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</si>
  <si>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</si>
  <si>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</si>
  <si>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</si>
  <si>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</si>
  <si>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</si>
  <si>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</si>
  <si>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</si>
  <si>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</si>
  <si>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</si>
  <si>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</si>
  <si>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</si>
  <si>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</si>
  <si>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</si>
  <si>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</si>
  <si>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</si>
  <si>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</si>
  <si>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</si>
  <si>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</si>
  <si>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</si>
  <si>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</si>
  <si>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</si>
  <si>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</si>
  <si>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</si>
  <si>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</si>
  <si>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</si>
  <si>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</si>
  <si>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</si>
  <si>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</si>
  <si>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</si>
  <si>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</si>
  <si>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</si>
  <si>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</si>
  <si>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</si>
  <si>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</si>
  <si>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</si>
  <si>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</si>
  <si>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</si>
  <si>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</si>
  <si>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</si>
  <si>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Еатеринбург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</si>
  <si>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</si>
  <si>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</si>
  <si>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</si>
  <si>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</si>
  <si>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</si>
  <si>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</si>
  <si>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</si>
  <si>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</si>
  <si>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</si>
  <si>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</si>
  <si>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</si>
  <si>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</si>
  <si>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</si>
  <si>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</si>
  <si>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</si>
  <si>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</si>
  <si>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</si>
  <si>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</si>
  <si>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</si>
  <si>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</si>
  <si>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</si>
  <si>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</si>
  <si>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</si>
  <si>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</si>
  <si>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</si>
  <si>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</si>
  <si>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</si>
  <si>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</si>
  <si>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</si>
  <si>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</si>
  <si>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</si>
  <si>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</si>
  <si>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</si>
  <si>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</si>
  <si>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</si>
  <si>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</si>
  <si>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</si>
  <si>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</si>
  <si>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</si>
  <si>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</si>
  <si>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</si>
  <si>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</si>
  <si>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</si>
  <si>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</si>
  <si>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</si>
  <si>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</si>
  <si>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</si>
  <si>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</si>
  <si>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</si>
  <si>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</si>
  <si>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</si>
  <si>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</si>
  <si>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</si>
  <si>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</si>
  <si>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</si>
  <si>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</si>
  <si>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</si>
  <si>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</si>
  <si>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</si>
  <si>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</si>
  <si>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</si>
  <si>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</si>
  <si>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</si>
  <si>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</si>
  <si>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</si>
  <si>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</si>
  <si>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</si>
  <si>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</si>
  <si>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</si>
  <si>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</si>
  <si>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</si>
  <si>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</si>
  <si>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</si>
  <si>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</si>
  <si>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</si>
  <si>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</si>
  <si>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</si>
  <si>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</si>
  <si>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</si>
  <si>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</si>
  <si>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</si>
  <si>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</si>
  <si>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</si>
  <si>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Первенство города Екатеринбурга среди юношей и девушек до 15 лет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</si>
  <si>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</si>
  <si>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</si>
  <si>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</si>
  <si>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</si>
  <si>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</si>
  <si>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</si>
  <si>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</si>
  <si>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</si>
  <si>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</si>
  <si>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</si>
  <si>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</si>
  <si>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</si>
  <si>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</si>
  <si>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</si>
  <si>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</si>
  <si>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</si>
  <si>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</si>
  <si>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</si>
  <si>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</si>
  <si>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</si>
  <si>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</si>
  <si>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</si>
  <si>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</si>
  <si>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</si>
  <si>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2 юн</t>
  </si>
  <si>
    <t>Валентюкевич Данил</t>
  </si>
  <si>
    <t>Глазунов Артём</t>
  </si>
  <si>
    <t>Илюшкин Роман</t>
  </si>
  <si>
    <t>1 юн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</si>
  <si>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</si>
  <si>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</si>
  <si>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</si>
  <si>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</si>
  <si>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</si>
  <si>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</si>
  <si>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</si>
  <si>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</si>
  <si>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</si>
  <si>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</si>
  <si>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</si>
  <si>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</si>
  <si>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 xml:space="preserve">3 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</si>
  <si>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</si>
  <si>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</si>
  <si>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</si>
  <si>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</si>
  <si>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</si>
  <si>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</si>
  <si>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</si>
  <si>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</si>
  <si>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</si>
  <si>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</si>
  <si>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</si>
  <si>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</si>
  <si>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</si>
  <si>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</si>
  <si>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</si>
  <si>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</si>
  <si>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</si>
  <si>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</si>
  <si>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</si>
  <si>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</si>
  <si>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</si>
  <si>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</si>
  <si>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</si>
  <si>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</si>
  <si>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</si>
  <si>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</si>
  <si>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</si>
  <si>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</si>
  <si>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Открытое первенство Октябрьского района города Екатеринбурга 5 класс и младше</t>
  </si>
  <si>
    <t>Универсиада области</t>
  </si>
  <si>
    <t>Универсиада города (финал)</t>
  </si>
  <si>
    <t>Открытое первенство Октябрьского района города Екатеринбурга 6-8 класс</t>
  </si>
  <si>
    <t xml:space="preserve">Чемпионат  г. Екатеринбурга </t>
  </si>
  <si>
    <t>Чемпионат  г. Камышлова</t>
  </si>
  <si>
    <t>Первенство г. Екатеринбурга  среди юношей и девушек до 17 лет</t>
  </si>
  <si>
    <t>Первенство г. Камышлова  среди юношей и девушек до 17 лет</t>
  </si>
  <si>
    <t>Первенство г. Камышлова  среди юношей и девушек до 15 лет</t>
  </si>
  <si>
    <t>Первенство г. Екатеринбурга  среди юношей и девушек до 13 лет</t>
  </si>
  <si>
    <t>Первенство г. Камышлова  среди юношей и девушек до 13 лет</t>
  </si>
  <si>
    <t>Первенство г. Екатеринбурга  среди юношей и девушек до 11 лет</t>
  </si>
  <si>
    <t>Первенство г. Камышлова  среди юношей и девушек до 11 лет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</si>
  <si>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</si>
  <si>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</si>
  <si>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</si>
  <si>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</si>
  <si>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</si>
  <si>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</si>
  <si>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</si>
  <si>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</si>
  <si>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</si>
  <si>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</si>
  <si>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</si>
  <si>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</si>
  <si>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</si>
  <si>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</si>
  <si>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</si>
  <si>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</si>
  <si>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</si>
  <si>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</si>
  <si>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Шарков Денис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</si>
  <si>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</si>
  <si>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</si>
  <si>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</si>
  <si>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</si>
  <si>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</si>
  <si>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</si>
  <si>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</si>
  <si>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</si>
  <si>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</si>
  <si>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</si>
  <si>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</si>
  <si>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</si>
  <si>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</si>
  <si>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</si>
  <si>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</si>
  <si>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</si>
  <si>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</si>
  <si>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</si>
  <si>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</si>
  <si>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</si>
  <si>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</si>
  <si>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</si>
  <si>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</si>
  <si>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</si>
  <si>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</si>
  <si>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</si>
  <si>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</si>
  <si>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</si>
  <si>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</si>
  <si>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</si>
  <si>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</si>
  <si>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</si>
  <si>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</si>
  <si>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</si>
  <si>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</si>
  <si>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</si>
  <si>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</si>
  <si>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</si>
  <si>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</si>
  <si>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</si>
  <si>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</si>
  <si>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</si>
  <si>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</si>
  <si>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</si>
  <si>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</si>
  <si>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</si>
  <si>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</si>
  <si>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</si>
  <si>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</si>
  <si>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</si>
  <si>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</si>
  <si>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</si>
  <si>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</si>
  <si>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</si>
  <si>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</si>
  <si>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</si>
  <si>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</si>
  <si>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</si>
  <si>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</si>
  <si>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</si>
  <si>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</si>
  <si>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</si>
  <si>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</si>
  <si>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</si>
  <si>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</si>
  <si>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</si>
  <si>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</si>
  <si>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</si>
  <si>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</si>
  <si>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</si>
  <si>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</si>
  <si>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</si>
  <si>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</si>
  <si>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</si>
  <si>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</si>
  <si>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</si>
  <si>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</si>
  <si>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</si>
  <si>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</si>
  <si>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</si>
  <si>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</si>
  <si>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</si>
  <si>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</si>
  <si>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</si>
  <si>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</si>
  <si>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</si>
  <si>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</si>
  <si>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</si>
  <si>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</si>
  <si>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</si>
  <si>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</si>
  <si>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</si>
  <si>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</si>
  <si>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</si>
  <si>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</si>
  <si>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</si>
  <si>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</si>
  <si>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</si>
  <si>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</si>
  <si>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</si>
  <si>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</si>
  <si>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</si>
  <si>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</si>
  <si>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</si>
  <si>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</si>
  <si>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</si>
  <si>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</si>
  <si>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</si>
  <si>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</si>
  <si>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</si>
  <si>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</si>
  <si>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</si>
  <si>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</si>
  <si>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</si>
  <si>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</si>
  <si>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</si>
  <si>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</si>
  <si>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</si>
  <si>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</si>
  <si>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</si>
  <si>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</si>
  <si>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</si>
  <si>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</si>
  <si>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</si>
  <si>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</si>
  <si>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</si>
  <si>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2001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</si>
  <si>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</si>
  <si>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</si>
  <si>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</si>
  <si>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</si>
  <si>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</si>
  <si>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</si>
  <si>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</si>
  <si>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</si>
  <si>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</si>
  <si>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</si>
  <si>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</si>
  <si>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</si>
  <si>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</si>
  <si>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</si>
  <si>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3д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</si>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</sst>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0" fillId="0" borderId="33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37" xfId="0" applyNumberForma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0" fontId="0" fillId="0" borderId="39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/>
    <xf numFmtId="0" fontId="0" fillId="0" borderId="4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left"/>
    </xf>
    <xf numFmtId="1" fontId="0" fillId="0" borderId="0" xfId="0" applyNumberFormat="1"/>
    <xf numFmtId="0" fontId="0" fillId="0" borderId="27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9" xfId="0" applyBorder="1"/>
    <xf numFmtId="0" fontId="0" fillId="0" borderId="27" xfId="0" applyBorder="1"/>
    <xf numFmtId="0" fontId="0" fillId="0" borderId="1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5" xfId="0" applyBorder="1"/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7" xfId="0" applyBorder="1"/>
    <xf numFmtId="0" fontId="0" fillId="0" borderId="23" xfId="0" applyBorder="1" applyAlignment="1">
      <alignment horizontal="center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19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110" t="s">
        <v>313</v>
      </c>
      <c r="B2" t="s">
        <v>333</v>
      </c>
    </row>
    <row r="3" spans="1:16" x14ac:dyDescent="0.25">
      <c r="A3" s="110"/>
      <c r="B3" t="s">
        <v>334</v>
      </c>
    </row>
    <row r="4" spans="1:16" x14ac:dyDescent="0.25">
      <c r="A4" s="110" t="s">
        <v>314</v>
      </c>
      <c r="B4" t="s">
        <v>357</v>
      </c>
    </row>
    <row r="5" spans="1:16" x14ac:dyDescent="0.25">
      <c r="A5" s="110" t="s">
        <v>315</v>
      </c>
      <c r="B5" s="117" t="s">
        <v>378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8" spans="1:16" ht="15.75" x14ac:dyDescent="0.25">
      <c r="B8" s="118" t="s">
        <v>316</v>
      </c>
      <c r="C8" s="118"/>
    </row>
    <row r="9" spans="1:16" x14ac:dyDescent="0.25">
      <c r="B9" s="112" t="s">
        <v>321</v>
      </c>
      <c r="C9" s="112" t="s">
        <v>322</v>
      </c>
    </row>
    <row r="10" spans="1:16" x14ac:dyDescent="0.25">
      <c r="B10" s="17" t="s">
        <v>317</v>
      </c>
      <c r="C10" s="17" t="s">
        <v>318</v>
      </c>
    </row>
    <row r="11" spans="1:16" x14ac:dyDescent="0.25">
      <c r="B11" s="17" t="s">
        <v>319</v>
      </c>
      <c r="C11" s="17" t="s">
        <v>320</v>
      </c>
    </row>
    <row r="12" spans="1:16" x14ac:dyDescent="0.25">
      <c r="B12" s="17" t="s">
        <v>323</v>
      </c>
      <c r="C12" s="17" t="s">
        <v>324</v>
      </c>
    </row>
    <row r="13" spans="1:16" x14ac:dyDescent="0.25">
      <c r="B13" s="17" t="s">
        <v>325</v>
      </c>
      <c r="C13" s="17" t="s">
        <v>328</v>
      </c>
    </row>
    <row r="14" spans="1:16" x14ac:dyDescent="0.25">
      <c r="B14" s="17" t="s">
        <v>326</v>
      </c>
      <c r="C14" s="17" t="s">
        <v>329</v>
      </c>
    </row>
    <row r="15" spans="1:16" x14ac:dyDescent="0.25">
      <c r="B15" s="17" t="s">
        <v>327</v>
      </c>
      <c r="C15" s="17" t="s">
        <v>330</v>
      </c>
    </row>
    <row r="17" spans="2:2" x14ac:dyDescent="0.25">
      <c r="B17" t="s">
        <v>335</v>
      </c>
    </row>
    <row r="18" spans="2:2" x14ac:dyDescent="0.25">
      <c r="B18" t="s">
        <v>331</v>
      </c>
    </row>
    <row r="19" spans="2:2" x14ac:dyDescent="0.25">
      <c r="B19" t="s">
        <v>332</v>
      </c>
    </row>
  </sheetData>
  <mergeCells count="2">
    <mergeCell ref="B5:P6"/>
    <mergeCell ref="B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zoomScale="90" zoomScaleNormal="90" workbookViewId="0">
      <pane ySplit="2" topLeftCell="A9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121" t="s">
        <v>0</v>
      </c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20"/>
    </row>
    <row r="2" spans="1:34" ht="16.5" thickBot="1" x14ac:dyDescent="0.3">
      <c r="A2" s="122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51" t="s">
        <v>2</v>
      </c>
    </row>
    <row r="3" spans="1:34" ht="15" customHeight="1" x14ac:dyDescent="0.25">
      <c r="A3" s="58" t="s">
        <v>3</v>
      </c>
      <c r="B3" s="59">
        <f>B14*3</f>
        <v>300</v>
      </c>
      <c r="C3" s="60">
        <f t="shared" ref="C3:AH3" si="0">C14*3</f>
        <v>240</v>
      </c>
      <c r="D3" s="60">
        <f t="shared" si="0"/>
        <v>180</v>
      </c>
      <c r="E3" s="60">
        <f t="shared" si="0"/>
        <v>165</v>
      </c>
      <c r="F3" s="61">
        <f t="shared" si="0"/>
        <v>150</v>
      </c>
      <c r="G3" s="60">
        <f t="shared" si="0"/>
        <v>135</v>
      </c>
      <c r="H3" s="60">
        <f t="shared" si="0"/>
        <v>120</v>
      </c>
      <c r="I3" s="60">
        <f t="shared" si="0"/>
        <v>105</v>
      </c>
      <c r="J3" s="61">
        <f t="shared" si="0"/>
        <v>87</v>
      </c>
      <c r="K3" s="60">
        <f t="shared" si="0"/>
        <v>84</v>
      </c>
      <c r="L3" s="60">
        <f t="shared" si="0"/>
        <v>81</v>
      </c>
      <c r="M3" s="60">
        <f t="shared" si="0"/>
        <v>78</v>
      </c>
      <c r="N3" s="60">
        <f t="shared" si="0"/>
        <v>75</v>
      </c>
      <c r="O3" s="60">
        <f t="shared" si="0"/>
        <v>72</v>
      </c>
      <c r="P3" s="60">
        <f t="shared" si="0"/>
        <v>69</v>
      </c>
      <c r="Q3" s="60">
        <f t="shared" si="0"/>
        <v>66</v>
      </c>
      <c r="R3" s="61">
        <f t="shared" si="0"/>
        <v>63</v>
      </c>
      <c r="S3" s="60">
        <f t="shared" si="0"/>
        <v>60</v>
      </c>
      <c r="T3" s="60">
        <f t="shared" si="0"/>
        <v>57</v>
      </c>
      <c r="U3" s="60">
        <f t="shared" si="0"/>
        <v>54</v>
      </c>
      <c r="V3" s="60">
        <f t="shared" si="0"/>
        <v>51</v>
      </c>
      <c r="W3" s="60">
        <f t="shared" si="0"/>
        <v>48</v>
      </c>
      <c r="X3" s="60">
        <f t="shared" si="0"/>
        <v>45</v>
      </c>
      <c r="Y3" s="60">
        <f t="shared" si="0"/>
        <v>42</v>
      </c>
      <c r="Z3" s="60">
        <f t="shared" si="0"/>
        <v>39</v>
      </c>
      <c r="AA3" s="60">
        <f t="shared" si="0"/>
        <v>36</v>
      </c>
      <c r="AB3" s="60">
        <f t="shared" si="0"/>
        <v>33</v>
      </c>
      <c r="AC3" s="60">
        <f t="shared" si="0"/>
        <v>30</v>
      </c>
      <c r="AD3" s="60">
        <f t="shared" si="0"/>
        <v>27</v>
      </c>
      <c r="AE3" s="60">
        <f t="shared" si="0"/>
        <v>24</v>
      </c>
      <c r="AF3" s="60">
        <f t="shared" si="0"/>
        <v>21</v>
      </c>
      <c r="AG3" s="60">
        <f t="shared" si="0"/>
        <v>18</v>
      </c>
      <c r="AH3" s="62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49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49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49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86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64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64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64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67">
        <f t="shared" si="2"/>
        <v>12.5</v>
      </c>
    </row>
    <row r="6" spans="1:34" x14ac:dyDescent="0.25">
      <c r="A6" s="16" t="s">
        <v>198</v>
      </c>
      <c r="B6" s="39">
        <f>B14*1.7</f>
        <v>170</v>
      </c>
      <c r="C6" s="39">
        <f t="shared" ref="C6:AH6" si="3">C14*1.7</f>
        <v>136</v>
      </c>
      <c r="D6" s="39">
        <f t="shared" si="3"/>
        <v>102</v>
      </c>
      <c r="E6" s="39">
        <f t="shared" si="3"/>
        <v>93.5</v>
      </c>
      <c r="F6" s="75">
        <f t="shared" si="3"/>
        <v>85</v>
      </c>
      <c r="G6" s="39">
        <f t="shared" si="3"/>
        <v>76.5</v>
      </c>
      <c r="H6" s="39">
        <f t="shared" si="3"/>
        <v>68</v>
      </c>
      <c r="I6" s="39">
        <f t="shared" si="3"/>
        <v>59.5</v>
      </c>
      <c r="J6" s="75">
        <f t="shared" si="3"/>
        <v>49.3</v>
      </c>
      <c r="K6" s="39">
        <f t="shared" si="3"/>
        <v>47.6</v>
      </c>
      <c r="L6" s="39">
        <f t="shared" si="3"/>
        <v>45.9</v>
      </c>
      <c r="M6" s="39">
        <f t="shared" si="3"/>
        <v>44.199999999999996</v>
      </c>
      <c r="N6" s="39">
        <f t="shared" si="3"/>
        <v>42.5</v>
      </c>
      <c r="O6" s="39">
        <f t="shared" si="3"/>
        <v>40.799999999999997</v>
      </c>
      <c r="P6" s="39">
        <f t="shared" si="3"/>
        <v>39.1</v>
      </c>
      <c r="Q6" s="39">
        <f t="shared" si="3"/>
        <v>37.4</v>
      </c>
      <c r="R6" s="75">
        <f t="shared" si="3"/>
        <v>35.699999999999996</v>
      </c>
      <c r="S6" s="39">
        <f t="shared" si="3"/>
        <v>34</v>
      </c>
      <c r="T6" s="39">
        <f t="shared" si="3"/>
        <v>32.299999999999997</v>
      </c>
      <c r="U6" s="39">
        <f t="shared" si="3"/>
        <v>30.599999999999998</v>
      </c>
      <c r="V6" s="39">
        <f t="shared" si="3"/>
        <v>28.9</v>
      </c>
      <c r="W6" s="39">
        <f t="shared" si="3"/>
        <v>27.2</v>
      </c>
      <c r="X6" s="39">
        <f t="shared" si="3"/>
        <v>25.5</v>
      </c>
      <c r="Y6" s="39">
        <f t="shared" si="3"/>
        <v>23.8</v>
      </c>
      <c r="Z6" s="39">
        <f t="shared" si="3"/>
        <v>22.099999999999998</v>
      </c>
      <c r="AA6" s="39">
        <f t="shared" si="3"/>
        <v>20.399999999999999</v>
      </c>
      <c r="AB6" s="39">
        <f t="shared" si="3"/>
        <v>18.7</v>
      </c>
      <c r="AC6" s="39">
        <f t="shared" si="3"/>
        <v>17</v>
      </c>
      <c r="AD6" s="39">
        <f t="shared" si="3"/>
        <v>15.299999999999999</v>
      </c>
      <c r="AE6" s="39">
        <f t="shared" si="3"/>
        <v>13.6</v>
      </c>
      <c r="AF6" s="39">
        <f t="shared" si="3"/>
        <v>11.9</v>
      </c>
      <c r="AG6" s="39">
        <f t="shared" si="3"/>
        <v>10.199999999999999</v>
      </c>
      <c r="AH6" s="76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56">
        <f t="shared" si="4"/>
        <v>13.6</v>
      </c>
      <c r="AF7" s="56">
        <f t="shared" si="4"/>
        <v>11.9</v>
      </c>
      <c r="AG7" s="56">
        <f t="shared" si="4"/>
        <v>10.199999999999999</v>
      </c>
      <c r="AH7" s="57">
        <f t="shared" si="4"/>
        <v>8.5</v>
      </c>
    </row>
    <row r="8" spans="1:34" x14ac:dyDescent="0.25">
      <c r="A8" s="13" t="s">
        <v>199</v>
      </c>
      <c r="B8" s="40">
        <f>B14*1.6</f>
        <v>160</v>
      </c>
      <c r="C8" s="40">
        <f t="shared" ref="C8:AH8" si="5">C14*1.6</f>
        <v>128</v>
      </c>
      <c r="D8" s="40">
        <f t="shared" si="5"/>
        <v>96</v>
      </c>
      <c r="E8" s="40">
        <f t="shared" si="5"/>
        <v>88</v>
      </c>
      <c r="F8" s="48">
        <f t="shared" si="5"/>
        <v>80</v>
      </c>
      <c r="G8" s="40">
        <f t="shared" si="5"/>
        <v>72</v>
      </c>
      <c r="H8" s="40">
        <f t="shared" si="5"/>
        <v>64</v>
      </c>
      <c r="I8" s="40">
        <f t="shared" si="5"/>
        <v>56</v>
      </c>
      <c r="J8" s="40">
        <f t="shared" si="5"/>
        <v>46.400000000000006</v>
      </c>
      <c r="K8" s="40">
        <f t="shared" si="5"/>
        <v>44.800000000000004</v>
      </c>
      <c r="L8" s="40">
        <f t="shared" si="5"/>
        <v>43.2</v>
      </c>
      <c r="M8" s="40">
        <f t="shared" si="5"/>
        <v>41.6</v>
      </c>
      <c r="N8" s="40">
        <f t="shared" si="5"/>
        <v>40</v>
      </c>
      <c r="O8" s="40">
        <f t="shared" si="5"/>
        <v>38.400000000000006</v>
      </c>
      <c r="P8" s="40">
        <f t="shared" si="5"/>
        <v>36.800000000000004</v>
      </c>
      <c r="Q8" s="40">
        <f t="shared" si="5"/>
        <v>35.200000000000003</v>
      </c>
      <c r="R8" s="48">
        <f t="shared" si="5"/>
        <v>33.6</v>
      </c>
      <c r="S8" s="40">
        <f t="shared" si="5"/>
        <v>32</v>
      </c>
      <c r="T8" s="40">
        <f t="shared" si="5"/>
        <v>30.400000000000002</v>
      </c>
      <c r="U8" s="40">
        <f t="shared" si="5"/>
        <v>28.8</v>
      </c>
      <c r="V8" s="40">
        <f t="shared" si="5"/>
        <v>27.200000000000003</v>
      </c>
      <c r="W8" s="40">
        <f t="shared" si="5"/>
        <v>25.6</v>
      </c>
      <c r="X8" s="40">
        <f t="shared" si="5"/>
        <v>24</v>
      </c>
      <c r="Y8" s="40">
        <f t="shared" si="5"/>
        <v>22.400000000000002</v>
      </c>
      <c r="Z8" s="40">
        <f t="shared" si="5"/>
        <v>20.8</v>
      </c>
      <c r="AA8" s="40">
        <f t="shared" si="5"/>
        <v>19.200000000000003</v>
      </c>
      <c r="AB8" s="40">
        <f t="shared" si="5"/>
        <v>17.600000000000001</v>
      </c>
      <c r="AC8" s="40">
        <f t="shared" si="5"/>
        <v>16</v>
      </c>
      <c r="AD8" s="40">
        <f t="shared" si="5"/>
        <v>14.4</v>
      </c>
      <c r="AE8" s="40">
        <f t="shared" si="5"/>
        <v>12.8</v>
      </c>
      <c r="AF8" s="40">
        <f t="shared" si="5"/>
        <v>11.200000000000001</v>
      </c>
      <c r="AG8" s="40">
        <f t="shared" si="5"/>
        <v>9.6000000000000014</v>
      </c>
      <c r="AH8" s="85">
        <f t="shared" si="5"/>
        <v>8</v>
      </c>
    </row>
    <row r="9" spans="1:34" s="1" customFormat="1" ht="30" customHeight="1" x14ac:dyDescent="0.25">
      <c r="A9" s="13" t="s">
        <v>194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49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49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49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52">
        <f t="shared" si="6"/>
        <v>7.5</v>
      </c>
    </row>
    <row r="10" spans="1:34" ht="30" customHeight="1" x14ac:dyDescent="0.25">
      <c r="A10" s="13" t="s">
        <v>6</v>
      </c>
      <c r="B10" s="63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54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64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64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65">
        <f t="shared" si="8"/>
        <v>31.200000000000003</v>
      </c>
      <c r="P11" s="65">
        <f t="shared" si="8"/>
        <v>29.900000000000002</v>
      </c>
      <c r="Q11" s="65">
        <f t="shared" si="8"/>
        <v>28.6</v>
      </c>
      <c r="R11" s="66">
        <f t="shared" si="8"/>
        <v>27.3</v>
      </c>
      <c r="S11" s="65">
        <f t="shared" si="8"/>
        <v>26</v>
      </c>
      <c r="T11" s="65">
        <f t="shared" si="8"/>
        <v>24.7</v>
      </c>
      <c r="U11" s="65">
        <f t="shared" si="8"/>
        <v>23.400000000000002</v>
      </c>
      <c r="V11" s="65">
        <f t="shared" si="8"/>
        <v>22.1</v>
      </c>
      <c r="W11" s="65">
        <f t="shared" si="8"/>
        <v>20.8</v>
      </c>
      <c r="X11" s="65">
        <f t="shared" si="8"/>
        <v>19.5</v>
      </c>
      <c r="Y11" s="65">
        <f t="shared" si="8"/>
        <v>18.2</v>
      </c>
      <c r="Z11" s="65">
        <f t="shared" si="8"/>
        <v>16.900000000000002</v>
      </c>
      <c r="AA11" s="65">
        <f t="shared" si="8"/>
        <v>15.600000000000001</v>
      </c>
      <c r="AB11" s="65">
        <f t="shared" si="8"/>
        <v>14.3</v>
      </c>
      <c r="AC11" s="65">
        <f t="shared" si="8"/>
        <v>13</v>
      </c>
      <c r="AD11" s="65">
        <f t="shared" si="8"/>
        <v>11.700000000000001</v>
      </c>
      <c r="AE11" s="65">
        <f t="shared" si="8"/>
        <v>10.4</v>
      </c>
      <c r="AF11" s="65">
        <f t="shared" si="8"/>
        <v>9.1</v>
      </c>
      <c r="AG11" s="65">
        <f t="shared" si="8"/>
        <v>7.8000000000000007</v>
      </c>
      <c r="AH11" s="67">
        <f t="shared" si="8"/>
        <v>6.5</v>
      </c>
    </row>
    <row r="12" spans="1:34" ht="30" customHeight="1" x14ac:dyDescent="0.25">
      <c r="A12" s="16" t="s">
        <v>7</v>
      </c>
      <c r="B12" s="11">
        <f>B14*1.2</f>
        <v>120</v>
      </c>
      <c r="C12" s="11">
        <f t="shared" ref="C12:AH12" si="9">C14*1.2</f>
        <v>96</v>
      </c>
      <c r="D12" s="11">
        <f t="shared" si="9"/>
        <v>72</v>
      </c>
      <c r="E12" s="11">
        <f t="shared" si="9"/>
        <v>66</v>
      </c>
      <c r="F12" s="78">
        <f t="shared" si="9"/>
        <v>60</v>
      </c>
      <c r="G12" s="11">
        <f t="shared" si="9"/>
        <v>54</v>
      </c>
      <c r="H12" s="11">
        <f t="shared" si="9"/>
        <v>48</v>
      </c>
      <c r="I12" s="11">
        <f t="shared" si="9"/>
        <v>42</v>
      </c>
      <c r="J12" s="78">
        <f t="shared" si="9"/>
        <v>34.799999999999997</v>
      </c>
      <c r="K12" s="11">
        <f t="shared" si="9"/>
        <v>33.6</v>
      </c>
      <c r="L12" s="11">
        <f t="shared" si="9"/>
        <v>32.4</v>
      </c>
      <c r="M12" s="11">
        <f t="shared" si="9"/>
        <v>31.2</v>
      </c>
      <c r="N12" s="11">
        <f t="shared" si="9"/>
        <v>30</v>
      </c>
      <c r="O12" s="11">
        <f t="shared" si="9"/>
        <v>28.799999999999997</v>
      </c>
      <c r="P12" s="11">
        <f t="shared" si="9"/>
        <v>27.599999999999998</v>
      </c>
      <c r="Q12" s="11">
        <f t="shared" si="9"/>
        <v>26.4</v>
      </c>
      <c r="R12" s="78">
        <f t="shared" si="9"/>
        <v>25.2</v>
      </c>
      <c r="S12" s="11">
        <f t="shared" si="9"/>
        <v>24</v>
      </c>
      <c r="T12" s="11">
        <f t="shared" si="9"/>
        <v>22.8</v>
      </c>
      <c r="U12" s="11">
        <f t="shared" si="9"/>
        <v>21.599999999999998</v>
      </c>
      <c r="V12" s="11">
        <f t="shared" si="9"/>
        <v>20.399999999999999</v>
      </c>
      <c r="W12" s="11">
        <f t="shared" si="9"/>
        <v>19.2</v>
      </c>
      <c r="X12" s="11">
        <f t="shared" si="9"/>
        <v>18</v>
      </c>
      <c r="Y12" s="11">
        <f t="shared" si="9"/>
        <v>16.8</v>
      </c>
      <c r="Z12" s="11">
        <f t="shared" si="9"/>
        <v>15.6</v>
      </c>
      <c r="AA12" s="11">
        <f t="shared" si="9"/>
        <v>14.399999999999999</v>
      </c>
      <c r="AB12" s="11">
        <f t="shared" si="9"/>
        <v>13.2</v>
      </c>
      <c r="AC12" s="11">
        <f t="shared" si="9"/>
        <v>12</v>
      </c>
      <c r="AD12" s="11">
        <f t="shared" si="9"/>
        <v>10.799999999999999</v>
      </c>
      <c r="AE12" s="77">
        <f t="shared" si="9"/>
        <v>9.6</v>
      </c>
      <c r="AF12" s="77">
        <f t="shared" si="9"/>
        <v>8.4</v>
      </c>
      <c r="AG12" s="77">
        <f t="shared" si="9"/>
        <v>7.1999999999999993</v>
      </c>
      <c r="AH12" s="79">
        <f t="shared" si="9"/>
        <v>6</v>
      </c>
    </row>
    <row r="13" spans="1:34" s="1" customFormat="1" ht="30" customHeight="1" x14ac:dyDescent="0.25">
      <c r="A13" s="13" t="s">
        <v>200</v>
      </c>
      <c r="B13" s="12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49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49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49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80">
        <f t="shared" si="10"/>
        <v>9.9</v>
      </c>
      <c r="AE13" s="80">
        <f t="shared" si="10"/>
        <v>8.8000000000000007</v>
      </c>
      <c r="AF13" s="80">
        <f t="shared" si="10"/>
        <v>7.7000000000000011</v>
      </c>
      <c r="AG13" s="80">
        <f t="shared" si="10"/>
        <v>6.6000000000000005</v>
      </c>
      <c r="AH13" s="52">
        <f t="shared" si="10"/>
        <v>5.5</v>
      </c>
    </row>
    <row r="14" spans="1:34" ht="30" customHeight="1" x14ac:dyDescent="0.25">
      <c r="A14" s="13" t="s">
        <v>10</v>
      </c>
      <c r="B14" s="12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55">
        <v>5</v>
      </c>
    </row>
    <row r="15" spans="1:34" ht="30" customHeight="1" x14ac:dyDescent="0.25">
      <c r="A15" s="13" t="s">
        <v>192</v>
      </c>
      <c r="B15" s="47">
        <f>B14*0.9</f>
        <v>90</v>
      </c>
      <c r="C15" s="47">
        <f t="shared" ref="C15:AH15" si="11">C14*0.9</f>
        <v>72</v>
      </c>
      <c r="D15" s="47">
        <f t="shared" si="11"/>
        <v>54</v>
      </c>
      <c r="E15" s="47">
        <f t="shared" si="11"/>
        <v>49.5</v>
      </c>
      <c r="F15" s="50">
        <f t="shared" si="11"/>
        <v>45</v>
      </c>
      <c r="G15" s="47">
        <f t="shared" si="11"/>
        <v>40.5</v>
      </c>
      <c r="H15" s="47">
        <f t="shared" si="11"/>
        <v>36</v>
      </c>
      <c r="I15" s="47">
        <f t="shared" si="11"/>
        <v>31.5</v>
      </c>
      <c r="J15" s="50">
        <f t="shared" si="11"/>
        <v>26.1</v>
      </c>
      <c r="K15" s="47">
        <f t="shared" si="11"/>
        <v>25.2</v>
      </c>
      <c r="L15" s="47">
        <f t="shared" si="11"/>
        <v>24.3</v>
      </c>
      <c r="M15" s="47">
        <f t="shared" si="11"/>
        <v>23.400000000000002</v>
      </c>
      <c r="N15" s="47">
        <f t="shared" si="11"/>
        <v>22.5</v>
      </c>
      <c r="O15" s="47">
        <f t="shared" si="11"/>
        <v>21.6</v>
      </c>
      <c r="P15" s="47">
        <f t="shared" si="11"/>
        <v>20.7</v>
      </c>
      <c r="Q15" s="47">
        <f t="shared" si="11"/>
        <v>19.8</v>
      </c>
      <c r="R15" s="50">
        <f t="shared" si="11"/>
        <v>18.900000000000002</v>
      </c>
      <c r="S15" s="47">
        <f t="shared" si="11"/>
        <v>18</v>
      </c>
      <c r="T15" s="47">
        <f t="shared" si="11"/>
        <v>17.100000000000001</v>
      </c>
      <c r="U15" s="47">
        <f t="shared" si="11"/>
        <v>16.2</v>
      </c>
      <c r="V15" s="47">
        <f t="shared" si="11"/>
        <v>15.3</v>
      </c>
      <c r="W15" s="47">
        <f t="shared" si="11"/>
        <v>14.4</v>
      </c>
      <c r="X15" s="47">
        <f t="shared" si="11"/>
        <v>13.5</v>
      </c>
      <c r="Y15" s="47">
        <f t="shared" si="11"/>
        <v>12.6</v>
      </c>
      <c r="Z15" s="47">
        <f t="shared" si="11"/>
        <v>11.700000000000001</v>
      </c>
      <c r="AA15" s="47">
        <f t="shared" si="11"/>
        <v>10.8</v>
      </c>
      <c r="AB15" s="47">
        <f t="shared" si="11"/>
        <v>9.9</v>
      </c>
      <c r="AC15" s="47">
        <f t="shared" si="11"/>
        <v>9</v>
      </c>
      <c r="AD15" s="47">
        <f t="shared" si="11"/>
        <v>8.1</v>
      </c>
      <c r="AE15" s="47">
        <f t="shared" si="11"/>
        <v>7.2</v>
      </c>
      <c r="AF15" s="47">
        <f t="shared" si="11"/>
        <v>6.3</v>
      </c>
      <c r="AG15" s="47">
        <f t="shared" si="11"/>
        <v>5.4</v>
      </c>
      <c r="AH15" s="53">
        <f t="shared" si="11"/>
        <v>4.5</v>
      </c>
    </row>
    <row r="16" spans="1:34" ht="30" customHeight="1" thickBot="1" x14ac:dyDescent="0.3">
      <c r="A16" s="68" t="s">
        <v>195</v>
      </c>
      <c r="B16" s="69">
        <f>B14*0.8</f>
        <v>80</v>
      </c>
      <c r="C16" s="69">
        <f t="shared" ref="C16:AH16" si="12">C14*0.8</f>
        <v>64</v>
      </c>
      <c r="D16" s="69">
        <f t="shared" si="12"/>
        <v>48</v>
      </c>
      <c r="E16" s="69">
        <f t="shared" si="12"/>
        <v>44</v>
      </c>
      <c r="F16" s="70">
        <f t="shared" si="12"/>
        <v>40</v>
      </c>
      <c r="G16" s="69">
        <f t="shared" si="12"/>
        <v>36</v>
      </c>
      <c r="H16" s="69">
        <f t="shared" si="12"/>
        <v>32</v>
      </c>
      <c r="I16" s="69">
        <f t="shared" si="12"/>
        <v>28</v>
      </c>
      <c r="J16" s="70">
        <f t="shared" si="12"/>
        <v>23.200000000000003</v>
      </c>
      <c r="K16" s="69">
        <f t="shared" si="12"/>
        <v>22.400000000000002</v>
      </c>
      <c r="L16" s="69">
        <f t="shared" si="12"/>
        <v>21.6</v>
      </c>
      <c r="M16" s="69">
        <f t="shared" si="12"/>
        <v>20.8</v>
      </c>
      <c r="N16" s="69">
        <f t="shared" si="12"/>
        <v>20</v>
      </c>
      <c r="O16" s="69">
        <f t="shared" si="12"/>
        <v>19.200000000000003</v>
      </c>
      <c r="P16" s="69">
        <f t="shared" si="12"/>
        <v>18.400000000000002</v>
      </c>
      <c r="Q16" s="69">
        <f t="shared" si="12"/>
        <v>17.600000000000001</v>
      </c>
      <c r="R16" s="70">
        <f t="shared" si="12"/>
        <v>16.8</v>
      </c>
      <c r="S16" s="69">
        <f t="shared" si="12"/>
        <v>16</v>
      </c>
      <c r="T16" s="69">
        <f t="shared" si="12"/>
        <v>15.200000000000001</v>
      </c>
      <c r="U16" s="69">
        <f t="shared" si="12"/>
        <v>14.4</v>
      </c>
      <c r="V16" s="69">
        <f t="shared" si="12"/>
        <v>13.600000000000001</v>
      </c>
      <c r="W16" s="69">
        <f t="shared" si="12"/>
        <v>12.8</v>
      </c>
      <c r="X16" s="69">
        <f t="shared" si="12"/>
        <v>12</v>
      </c>
      <c r="Y16" s="69">
        <f t="shared" si="12"/>
        <v>11.200000000000001</v>
      </c>
      <c r="Z16" s="69">
        <f t="shared" si="12"/>
        <v>10.4</v>
      </c>
      <c r="AA16" s="69">
        <f t="shared" si="12"/>
        <v>9.6000000000000014</v>
      </c>
      <c r="AB16" s="69">
        <f t="shared" si="12"/>
        <v>8.8000000000000007</v>
      </c>
      <c r="AC16" s="69">
        <f t="shared" si="12"/>
        <v>8</v>
      </c>
      <c r="AD16" s="69">
        <f t="shared" si="12"/>
        <v>7.2</v>
      </c>
      <c r="AE16" s="69">
        <f t="shared" si="12"/>
        <v>6.4</v>
      </c>
      <c r="AF16" s="69">
        <f t="shared" si="12"/>
        <v>5.6000000000000005</v>
      </c>
      <c r="AG16" s="69">
        <f t="shared" si="12"/>
        <v>4.8000000000000007</v>
      </c>
      <c r="AH16" s="71">
        <f t="shared" si="12"/>
        <v>4</v>
      </c>
    </row>
    <row r="17" spans="1:34" ht="30" customHeight="1" x14ac:dyDescent="0.25">
      <c r="A17" s="58" t="s">
        <v>193</v>
      </c>
      <c r="B17" s="72">
        <f>B14*0.7</f>
        <v>70</v>
      </c>
      <c r="C17" s="72">
        <f t="shared" ref="C17:AH17" si="13">C14*0.7</f>
        <v>56</v>
      </c>
      <c r="D17" s="72">
        <f t="shared" si="13"/>
        <v>42</v>
      </c>
      <c r="E17" s="72">
        <f t="shared" si="13"/>
        <v>38.5</v>
      </c>
      <c r="F17" s="73">
        <f t="shared" si="13"/>
        <v>35</v>
      </c>
      <c r="G17" s="72">
        <f t="shared" si="13"/>
        <v>31.499999999999996</v>
      </c>
      <c r="H17" s="72">
        <f t="shared" si="13"/>
        <v>28</v>
      </c>
      <c r="I17" s="72">
        <f t="shared" si="13"/>
        <v>24.5</v>
      </c>
      <c r="J17" s="73">
        <f t="shared" si="13"/>
        <v>20.299999999999997</v>
      </c>
      <c r="K17" s="72">
        <f t="shared" si="13"/>
        <v>19.599999999999998</v>
      </c>
      <c r="L17" s="72">
        <f t="shared" si="13"/>
        <v>18.899999999999999</v>
      </c>
      <c r="M17" s="72">
        <f t="shared" si="13"/>
        <v>18.2</v>
      </c>
      <c r="N17" s="72">
        <f t="shared" si="13"/>
        <v>17.5</v>
      </c>
      <c r="O17" s="72">
        <f t="shared" si="13"/>
        <v>16.799999999999997</v>
      </c>
      <c r="P17" s="72">
        <f t="shared" si="13"/>
        <v>16.099999999999998</v>
      </c>
      <c r="Q17" s="72">
        <f t="shared" si="13"/>
        <v>15.399999999999999</v>
      </c>
      <c r="R17" s="73">
        <f t="shared" si="13"/>
        <v>14.7</v>
      </c>
      <c r="S17" s="72">
        <f t="shared" si="13"/>
        <v>14</v>
      </c>
      <c r="T17" s="72">
        <f t="shared" si="13"/>
        <v>13.299999999999999</v>
      </c>
      <c r="U17" s="72">
        <f t="shared" si="13"/>
        <v>12.6</v>
      </c>
      <c r="V17" s="72">
        <f t="shared" si="13"/>
        <v>11.899999999999999</v>
      </c>
      <c r="W17" s="72">
        <f t="shared" si="13"/>
        <v>11.2</v>
      </c>
      <c r="X17" s="72">
        <f t="shared" si="13"/>
        <v>10.5</v>
      </c>
      <c r="Y17" s="72">
        <f t="shared" si="13"/>
        <v>9.7999999999999989</v>
      </c>
      <c r="Z17" s="72">
        <f t="shared" si="13"/>
        <v>9.1</v>
      </c>
      <c r="AA17" s="72">
        <f t="shared" si="13"/>
        <v>8.3999999999999986</v>
      </c>
      <c r="AB17" s="72">
        <f t="shared" si="13"/>
        <v>7.6999999999999993</v>
      </c>
      <c r="AC17" s="72">
        <f t="shared" si="13"/>
        <v>7</v>
      </c>
      <c r="AD17" s="72">
        <f t="shared" si="13"/>
        <v>6.3</v>
      </c>
      <c r="AE17" s="72">
        <f t="shared" si="13"/>
        <v>5.6</v>
      </c>
      <c r="AF17" s="72">
        <f t="shared" si="13"/>
        <v>4.8999999999999995</v>
      </c>
      <c r="AG17" s="72">
        <f t="shared" si="13"/>
        <v>4.1999999999999993</v>
      </c>
      <c r="AH17" s="74">
        <f t="shared" si="13"/>
        <v>3.5</v>
      </c>
    </row>
    <row r="18" spans="1:34" ht="45" customHeight="1" x14ac:dyDescent="0.25">
      <c r="A18" s="13" t="s">
        <v>197</v>
      </c>
      <c r="B18" s="47">
        <f>B14*0.6</f>
        <v>60</v>
      </c>
      <c r="C18" s="47">
        <f t="shared" ref="C18:AH18" si="14">C14*0.6</f>
        <v>48</v>
      </c>
      <c r="D18" s="47">
        <f t="shared" si="14"/>
        <v>36</v>
      </c>
      <c r="E18" s="47">
        <f t="shared" si="14"/>
        <v>33</v>
      </c>
      <c r="F18" s="50">
        <f t="shared" si="14"/>
        <v>30</v>
      </c>
      <c r="G18" s="47">
        <f t="shared" si="14"/>
        <v>27</v>
      </c>
      <c r="H18" s="47">
        <f t="shared" si="14"/>
        <v>24</v>
      </c>
      <c r="I18" s="47">
        <f t="shared" si="14"/>
        <v>21</v>
      </c>
      <c r="J18" s="50">
        <f t="shared" si="14"/>
        <v>17.399999999999999</v>
      </c>
      <c r="K18" s="47">
        <f t="shared" si="14"/>
        <v>16.8</v>
      </c>
      <c r="L18" s="47">
        <f t="shared" si="14"/>
        <v>16.2</v>
      </c>
      <c r="M18" s="47">
        <f t="shared" si="14"/>
        <v>15.6</v>
      </c>
      <c r="N18" s="47">
        <f t="shared" si="14"/>
        <v>15</v>
      </c>
      <c r="O18" s="47">
        <f t="shared" si="14"/>
        <v>14.399999999999999</v>
      </c>
      <c r="P18" s="47">
        <f t="shared" si="14"/>
        <v>13.799999999999999</v>
      </c>
      <c r="Q18" s="47">
        <f t="shared" si="14"/>
        <v>13.2</v>
      </c>
      <c r="R18" s="50">
        <f t="shared" si="14"/>
        <v>12.6</v>
      </c>
      <c r="S18" s="47">
        <f t="shared" si="14"/>
        <v>12</v>
      </c>
      <c r="T18" s="47">
        <f t="shared" si="14"/>
        <v>11.4</v>
      </c>
      <c r="U18" s="47">
        <f t="shared" si="14"/>
        <v>10.799999999999999</v>
      </c>
      <c r="V18" s="47">
        <f t="shared" si="14"/>
        <v>10.199999999999999</v>
      </c>
      <c r="W18" s="47">
        <f t="shared" si="14"/>
        <v>9.6</v>
      </c>
      <c r="X18" s="47">
        <f t="shared" si="14"/>
        <v>9</v>
      </c>
      <c r="Y18" s="47">
        <f t="shared" si="14"/>
        <v>8.4</v>
      </c>
      <c r="Z18" s="47">
        <f t="shared" si="14"/>
        <v>7.8</v>
      </c>
      <c r="AA18" s="47">
        <f t="shared" si="14"/>
        <v>7.1999999999999993</v>
      </c>
      <c r="AB18" s="47">
        <f t="shared" si="14"/>
        <v>6.6</v>
      </c>
      <c r="AC18" s="47">
        <f t="shared" si="14"/>
        <v>6</v>
      </c>
      <c r="AD18" s="47">
        <f t="shared" si="14"/>
        <v>5.3999999999999995</v>
      </c>
      <c r="AE18" s="47">
        <f t="shared" si="14"/>
        <v>4.8</v>
      </c>
      <c r="AF18" s="47">
        <f t="shared" si="14"/>
        <v>4.2</v>
      </c>
      <c r="AG18" s="47">
        <f t="shared" si="14"/>
        <v>3.5999999999999996</v>
      </c>
      <c r="AH18" s="53">
        <f t="shared" si="14"/>
        <v>3</v>
      </c>
    </row>
    <row r="19" spans="1:34" ht="30" customHeight="1" thickBot="1" x14ac:dyDescent="0.3">
      <c r="A19" s="81" t="s">
        <v>196</v>
      </c>
      <c r="B19" s="82">
        <f>B14*0.5</f>
        <v>50</v>
      </c>
      <c r="C19" s="82">
        <f t="shared" ref="C19:AH19" si="15">C14*0.5</f>
        <v>40</v>
      </c>
      <c r="D19" s="82">
        <f t="shared" si="15"/>
        <v>30</v>
      </c>
      <c r="E19" s="82">
        <f t="shared" si="15"/>
        <v>27.5</v>
      </c>
      <c r="F19" s="83">
        <f t="shared" si="15"/>
        <v>25</v>
      </c>
      <c r="G19" s="82">
        <f t="shared" si="15"/>
        <v>22.5</v>
      </c>
      <c r="H19" s="82">
        <f t="shared" si="15"/>
        <v>20</v>
      </c>
      <c r="I19" s="82">
        <f t="shared" si="15"/>
        <v>17.5</v>
      </c>
      <c r="J19" s="83">
        <f t="shared" si="15"/>
        <v>14.5</v>
      </c>
      <c r="K19" s="82">
        <f t="shared" si="15"/>
        <v>14</v>
      </c>
      <c r="L19" s="82">
        <f t="shared" si="15"/>
        <v>13.5</v>
      </c>
      <c r="M19" s="82">
        <f t="shared" si="15"/>
        <v>13</v>
      </c>
      <c r="N19" s="82">
        <f t="shared" si="15"/>
        <v>12.5</v>
      </c>
      <c r="O19" s="82">
        <f t="shared" si="15"/>
        <v>12</v>
      </c>
      <c r="P19" s="82">
        <f t="shared" si="15"/>
        <v>11.5</v>
      </c>
      <c r="Q19" s="82">
        <f t="shared" si="15"/>
        <v>11</v>
      </c>
      <c r="R19" s="83">
        <f t="shared" si="15"/>
        <v>10.5</v>
      </c>
      <c r="S19" s="82">
        <f t="shared" si="15"/>
        <v>10</v>
      </c>
      <c r="T19" s="82">
        <f t="shared" si="15"/>
        <v>9.5</v>
      </c>
      <c r="U19" s="82">
        <f t="shared" si="15"/>
        <v>9</v>
      </c>
      <c r="V19" s="82">
        <f t="shared" si="15"/>
        <v>8.5</v>
      </c>
      <c r="W19" s="82">
        <f t="shared" si="15"/>
        <v>8</v>
      </c>
      <c r="X19" s="82">
        <f t="shared" si="15"/>
        <v>7.5</v>
      </c>
      <c r="Y19" s="82">
        <f t="shared" si="15"/>
        <v>7</v>
      </c>
      <c r="Z19" s="82">
        <f t="shared" si="15"/>
        <v>6.5</v>
      </c>
      <c r="AA19" s="82">
        <f t="shared" si="15"/>
        <v>6</v>
      </c>
      <c r="AB19" s="82">
        <f t="shared" si="15"/>
        <v>5.5</v>
      </c>
      <c r="AC19" s="82">
        <f t="shared" si="15"/>
        <v>5</v>
      </c>
      <c r="AD19" s="82">
        <f t="shared" si="15"/>
        <v>4.5</v>
      </c>
      <c r="AE19" s="82">
        <f t="shared" si="15"/>
        <v>4</v>
      </c>
      <c r="AF19" s="82">
        <f t="shared" si="15"/>
        <v>3.5</v>
      </c>
      <c r="AG19" s="82">
        <f t="shared" si="15"/>
        <v>3</v>
      </c>
      <c r="AH19" s="84">
        <f t="shared" si="15"/>
        <v>2.5</v>
      </c>
    </row>
    <row r="20" spans="1:34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AD127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" customWidth="1"/>
    <col min="4" max="4" width="7.42578125" customWidth="1"/>
    <col min="5" max="5" width="14.140625" customWidth="1"/>
    <col min="6" max="6" width="37.140625" customWidth="1"/>
    <col min="7" max="7" width="9.1406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  <c r="AC1" s="41"/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1" t="s">
        <v>312</v>
      </c>
    </row>
    <row r="3" spans="1:30" x14ac:dyDescent="0.25">
      <c r="A3" s="22">
        <v>1</v>
      </c>
      <c r="B3" s="23" t="s">
        <v>37</v>
      </c>
      <c r="C3" s="25">
        <v>2003</v>
      </c>
      <c r="D3" s="25">
        <v>1</v>
      </c>
      <c r="E3" s="23" t="s">
        <v>38</v>
      </c>
      <c r="F3" s="24" t="s">
        <v>39</v>
      </c>
      <c r="G3" s="91">
        <v>105</v>
      </c>
      <c r="H3" s="5">
        <v>300</v>
      </c>
      <c r="I3" s="5"/>
      <c r="J3" s="5">
        <v>250</v>
      </c>
      <c r="K3" s="5"/>
      <c r="L3" s="5"/>
      <c r="M3" s="5"/>
      <c r="N3" s="5">
        <v>140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150</v>
      </c>
      <c r="AA3" s="5"/>
      <c r="AB3" s="5"/>
      <c r="AC3" s="92">
        <f>SUM(H3,J3)</f>
        <v>550</v>
      </c>
      <c r="AD3" s="110">
        <f>COUNT(G3:AB3)</f>
        <v>5</v>
      </c>
    </row>
    <row r="4" spans="1:30" x14ac:dyDescent="0.25">
      <c r="A4" s="19">
        <v>2</v>
      </c>
      <c r="B4" s="17" t="s">
        <v>34</v>
      </c>
      <c r="C4" s="18">
        <v>2003</v>
      </c>
      <c r="D4" s="18" t="s">
        <v>23</v>
      </c>
      <c r="E4" s="17" t="s">
        <v>20</v>
      </c>
      <c r="F4" s="20" t="s">
        <v>27</v>
      </c>
      <c r="G4" s="63">
        <v>180</v>
      </c>
      <c r="H4" s="3">
        <v>240</v>
      </c>
      <c r="I4" s="3">
        <v>200</v>
      </c>
      <c r="J4" s="3"/>
      <c r="K4" s="3"/>
      <c r="L4" s="3"/>
      <c r="M4" s="3"/>
      <c r="N4" s="3">
        <v>84</v>
      </c>
      <c r="O4" s="3"/>
      <c r="P4" s="3"/>
      <c r="Q4" s="3"/>
      <c r="R4" s="3">
        <v>130</v>
      </c>
      <c r="S4" s="3"/>
      <c r="T4" s="3"/>
      <c r="U4" s="3"/>
      <c r="V4" s="3"/>
      <c r="W4" s="3"/>
      <c r="X4" s="3"/>
      <c r="Y4" s="3"/>
      <c r="Z4" s="3">
        <v>120</v>
      </c>
      <c r="AA4" s="3"/>
      <c r="AB4" s="3"/>
      <c r="AC4" s="93">
        <f>SUM(H4,I4)</f>
        <v>440</v>
      </c>
      <c r="AD4" s="110">
        <f>COUNT(G4:AB4)</f>
        <v>6</v>
      </c>
    </row>
    <row r="5" spans="1:30" x14ac:dyDescent="0.25">
      <c r="A5" s="22">
        <v>3</v>
      </c>
      <c r="B5" s="17" t="s">
        <v>59</v>
      </c>
      <c r="C5" s="18">
        <v>1997</v>
      </c>
      <c r="D5" s="18" t="s">
        <v>41</v>
      </c>
      <c r="E5" s="17" t="s">
        <v>20</v>
      </c>
      <c r="F5" s="20" t="s">
        <v>36</v>
      </c>
      <c r="G5" s="63">
        <v>165</v>
      </c>
      <c r="H5" s="3"/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415</v>
      </c>
      <c r="AD5" s="110">
        <f>COUNT(G5:AB5)</f>
        <v>2</v>
      </c>
    </row>
    <row r="6" spans="1:30" x14ac:dyDescent="0.25">
      <c r="A6" s="19">
        <v>4</v>
      </c>
      <c r="B6" s="17" t="s">
        <v>170</v>
      </c>
      <c r="C6" s="18">
        <v>2004</v>
      </c>
      <c r="D6" s="18">
        <v>1</v>
      </c>
      <c r="E6" s="17" t="s">
        <v>38</v>
      </c>
      <c r="F6" s="20" t="s">
        <v>39</v>
      </c>
      <c r="G6" s="63"/>
      <c r="H6" s="3">
        <v>180</v>
      </c>
      <c r="I6" s="3"/>
      <c r="J6" s="3">
        <v>200</v>
      </c>
      <c r="K6" s="3"/>
      <c r="L6" s="3"/>
      <c r="M6" s="3"/>
      <c r="N6" s="3">
        <v>112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>
        <v>110</v>
      </c>
      <c r="AB6" s="3"/>
      <c r="AC6" s="93">
        <f>SUM(H6,J6)</f>
        <v>380</v>
      </c>
      <c r="AD6" s="110">
        <f>COUNT(G6:AB6)</f>
        <v>4</v>
      </c>
    </row>
    <row r="7" spans="1:30" x14ac:dyDescent="0.25">
      <c r="A7" s="22">
        <v>5</v>
      </c>
      <c r="B7" s="17" t="s">
        <v>61</v>
      </c>
      <c r="C7" s="18">
        <v>2003</v>
      </c>
      <c r="D7" s="18">
        <v>1</v>
      </c>
      <c r="E7" s="17" t="s">
        <v>38</v>
      </c>
      <c r="F7" s="20" t="s">
        <v>39</v>
      </c>
      <c r="G7" s="63"/>
      <c r="H7" s="3">
        <v>165</v>
      </c>
      <c r="I7" s="3"/>
      <c r="J7" s="3">
        <v>138</v>
      </c>
      <c r="K7" s="3"/>
      <c r="L7" s="3"/>
      <c r="M7" s="3"/>
      <c r="N7" s="3">
        <v>70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v>90</v>
      </c>
      <c r="AA7" s="3"/>
      <c r="AB7" s="3"/>
      <c r="AC7" s="93">
        <f>SUM(H7,J7)</f>
        <v>303</v>
      </c>
      <c r="AD7" s="110">
        <f>COUNT(G7:AB7)</f>
        <v>4</v>
      </c>
    </row>
    <row r="8" spans="1:30" x14ac:dyDescent="0.25">
      <c r="A8" s="19">
        <v>6</v>
      </c>
      <c r="B8" s="17" t="s">
        <v>22</v>
      </c>
      <c r="C8" s="18">
        <v>1994</v>
      </c>
      <c r="D8" s="18" t="s">
        <v>23</v>
      </c>
      <c r="E8" s="17" t="s">
        <v>20</v>
      </c>
      <c r="F8" s="20" t="s">
        <v>24</v>
      </c>
      <c r="G8" s="63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300</v>
      </c>
      <c r="AD8" s="110">
        <f>COUNT(G8:AB8)</f>
        <v>1</v>
      </c>
    </row>
    <row r="9" spans="1:30" x14ac:dyDescent="0.25">
      <c r="A9" s="22">
        <v>7</v>
      </c>
      <c r="B9" s="17" t="s">
        <v>167</v>
      </c>
      <c r="C9" s="18">
        <v>2002</v>
      </c>
      <c r="D9" s="18" t="s">
        <v>168</v>
      </c>
      <c r="E9" s="17" t="s">
        <v>20</v>
      </c>
      <c r="F9" s="20" t="s">
        <v>44</v>
      </c>
      <c r="G9" s="63"/>
      <c r="H9" s="3">
        <v>150</v>
      </c>
      <c r="I9" s="3">
        <v>150</v>
      </c>
      <c r="J9" s="3"/>
      <c r="K9" s="3"/>
      <c r="L9" s="3"/>
      <c r="M9" s="3"/>
      <c r="N9" s="3"/>
      <c r="O9" s="3"/>
      <c r="P9" s="3"/>
      <c r="Q9" s="3"/>
      <c r="R9" s="3">
        <v>46</v>
      </c>
      <c r="S9" s="3"/>
      <c r="T9" s="3"/>
      <c r="U9" s="3"/>
      <c r="V9" s="3"/>
      <c r="W9" s="3"/>
      <c r="X9" s="3"/>
      <c r="Y9" s="3"/>
      <c r="Z9" s="3">
        <v>83</v>
      </c>
      <c r="AA9" s="3"/>
      <c r="AB9" s="3"/>
      <c r="AC9" s="93">
        <f>SUM(H9,I9)</f>
        <v>300</v>
      </c>
      <c r="AD9" s="110">
        <f>COUNT(G9:AB9)</f>
        <v>4</v>
      </c>
    </row>
    <row r="10" spans="1:30" x14ac:dyDescent="0.25">
      <c r="A10" s="19">
        <v>8</v>
      </c>
      <c r="B10" s="17" t="s">
        <v>169</v>
      </c>
      <c r="C10" s="18">
        <v>2005</v>
      </c>
      <c r="D10" s="18">
        <v>1</v>
      </c>
      <c r="E10" s="17" t="s">
        <v>38</v>
      </c>
      <c r="F10" s="20" t="s">
        <v>39</v>
      </c>
      <c r="G10" s="63"/>
      <c r="H10" s="3">
        <v>150</v>
      </c>
      <c r="I10" s="3"/>
      <c r="J10" s="3">
        <v>150</v>
      </c>
      <c r="K10" s="3"/>
      <c r="L10" s="3"/>
      <c r="M10" s="3"/>
      <c r="N10" s="3">
        <v>70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v>88</v>
      </c>
      <c r="AB10" s="3"/>
      <c r="AC10" s="93">
        <f>SUM(H10,J10)</f>
        <v>300</v>
      </c>
      <c r="AD10" s="110">
        <f>COUNT(G10:AB10)</f>
        <v>4</v>
      </c>
    </row>
    <row r="11" spans="1:30" x14ac:dyDescent="0.25">
      <c r="A11" s="22">
        <v>9</v>
      </c>
      <c r="B11" s="17" t="s">
        <v>58</v>
      </c>
      <c r="C11" s="18">
        <v>1995</v>
      </c>
      <c r="D11" s="18" t="s">
        <v>29</v>
      </c>
      <c r="E11" s="17" t="s">
        <v>20</v>
      </c>
      <c r="F11" s="20" t="s">
        <v>36</v>
      </c>
      <c r="G11" s="63">
        <v>150</v>
      </c>
      <c r="H11" s="3"/>
      <c r="I11" s="3">
        <v>138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SUM(G11:AB11)</f>
        <v>288</v>
      </c>
      <c r="AD11" s="110">
        <f>COUNT(G11:AB11)</f>
        <v>2</v>
      </c>
    </row>
    <row r="12" spans="1:30" x14ac:dyDescent="0.25">
      <c r="A12" s="19">
        <v>10</v>
      </c>
      <c r="B12" s="17" t="s">
        <v>145</v>
      </c>
      <c r="C12" s="18">
        <v>2004</v>
      </c>
      <c r="D12" s="18">
        <v>1</v>
      </c>
      <c r="E12" s="17" t="s">
        <v>20</v>
      </c>
      <c r="F12" s="20" t="s">
        <v>115</v>
      </c>
      <c r="G12" s="63"/>
      <c r="H12" s="3">
        <v>150</v>
      </c>
      <c r="I12" s="3">
        <v>100</v>
      </c>
      <c r="J12" s="3"/>
      <c r="K12" s="3"/>
      <c r="L12" s="3"/>
      <c r="M12" s="3"/>
      <c r="N12" s="3"/>
      <c r="O12" s="3">
        <v>120</v>
      </c>
      <c r="P12" s="3"/>
      <c r="Q12" s="3"/>
      <c r="R12" s="3">
        <v>104</v>
      </c>
      <c r="S12" s="3"/>
      <c r="T12" s="3">
        <v>100</v>
      </c>
      <c r="U12" s="3"/>
      <c r="V12" s="3"/>
      <c r="W12" s="3"/>
      <c r="X12" s="3"/>
      <c r="Y12" s="3"/>
      <c r="Z12" s="3"/>
      <c r="AA12" s="3">
        <v>66</v>
      </c>
      <c r="AB12" s="3"/>
      <c r="AC12" s="93">
        <f>SUM(H12,O12)</f>
        <v>270</v>
      </c>
      <c r="AD12" s="110">
        <f>COUNT(G12:AB12)</f>
        <v>6</v>
      </c>
    </row>
    <row r="13" spans="1:30" x14ac:dyDescent="0.25">
      <c r="A13" s="22">
        <v>11</v>
      </c>
      <c r="B13" s="17" t="s">
        <v>45</v>
      </c>
      <c r="C13" s="18">
        <v>1995</v>
      </c>
      <c r="D13" s="18" t="s">
        <v>23</v>
      </c>
      <c r="E13" s="17" t="s">
        <v>20</v>
      </c>
      <c r="F13" s="20" t="s">
        <v>39</v>
      </c>
      <c r="G13" s="63">
        <v>240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240</v>
      </c>
      <c r="AD13" s="110">
        <f>COUNT(G13:AB13)</f>
        <v>1</v>
      </c>
    </row>
    <row r="14" spans="1:30" x14ac:dyDescent="0.25">
      <c r="A14" s="19">
        <v>12</v>
      </c>
      <c r="B14" s="17" t="s">
        <v>50</v>
      </c>
      <c r="C14" s="18">
        <v>1998</v>
      </c>
      <c r="D14" s="18" t="s">
        <v>29</v>
      </c>
      <c r="E14" s="17" t="s">
        <v>20</v>
      </c>
      <c r="F14" s="20" t="s">
        <v>36</v>
      </c>
      <c r="G14" s="63">
        <v>135</v>
      </c>
      <c r="H14" s="3"/>
      <c r="I14" s="3">
        <v>100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SUM(G14:AB14)</f>
        <v>235</v>
      </c>
      <c r="AD14" s="110">
        <f>COUNT(G14:AB14)</f>
        <v>2</v>
      </c>
    </row>
    <row r="15" spans="1:30" x14ac:dyDescent="0.25">
      <c r="A15" s="22">
        <v>13</v>
      </c>
      <c r="B15" s="17" t="s">
        <v>47</v>
      </c>
      <c r="C15" s="18">
        <v>2003</v>
      </c>
      <c r="D15" s="18" t="s">
        <v>33</v>
      </c>
      <c r="E15" s="17" t="s">
        <v>20</v>
      </c>
      <c r="F15" s="20" t="s">
        <v>44</v>
      </c>
      <c r="G15" s="63">
        <v>84</v>
      </c>
      <c r="H15" s="3"/>
      <c r="I15" s="3">
        <v>125</v>
      </c>
      <c r="J15" s="3"/>
      <c r="K15" s="3"/>
      <c r="L15" s="3"/>
      <c r="M15" s="3"/>
      <c r="N15" s="3">
        <v>41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93">
        <f>SUM(G15,I15)</f>
        <v>209</v>
      </c>
      <c r="AD15" s="110">
        <f>COUNT(G15:AB15)</f>
        <v>3</v>
      </c>
    </row>
    <row r="16" spans="1:30" x14ac:dyDescent="0.25">
      <c r="A16" s="19">
        <v>14</v>
      </c>
      <c r="B16" s="17" t="s">
        <v>54</v>
      </c>
      <c r="C16" s="18">
        <v>2003</v>
      </c>
      <c r="D16" s="18">
        <v>3</v>
      </c>
      <c r="E16" s="17" t="s">
        <v>20</v>
      </c>
      <c r="F16" s="20" t="s">
        <v>21</v>
      </c>
      <c r="G16" s="63">
        <v>75</v>
      </c>
      <c r="H16" s="3"/>
      <c r="I16" s="3">
        <v>125</v>
      </c>
      <c r="J16" s="3"/>
      <c r="K16" s="3"/>
      <c r="L16" s="3"/>
      <c r="M16" s="3"/>
      <c r="N16" s="3">
        <v>70</v>
      </c>
      <c r="O16" s="3"/>
      <c r="P16" s="3"/>
      <c r="Q16" s="3"/>
      <c r="R16" s="3">
        <v>78</v>
      </c>
      <c r="S16" s="3"/>
      <c r="T16" s="3"/>
      <c r="U16" s="3"/>
      <c r="V16" s="3"/>
      <c r="W16" s="3"/>
      <c r="X16" s="3"/>
      <c r="Y16" s="3"/>
      <c r="Z16" s="3">
        <v>75</v>
      </c>
      <c r="AA16" s="3"/>
      <c r="AB16" s="3"/>
      <c r="AC16" s="93">
        <f>SUM(I16,R16)</f>
        <v>203</v>
      </c>
      <c r="AD16" s="110">
        <f>COUNT(G16:AB16)</f>
        <v>5</v>
      </c>
    </row>
    <row r="17" spans="1:30" x14ac:dyDescent="0.25">
      <c r="A17" s="22">
        <v>15</v>
      </c>
      <c r="B17" s="17" t="s">
        <v>25</v>
      </c>
      <c r="C17" s="18">
        <v>2003</v>
      </c>
      <c r="D17" s="18">
        <v>1</v>
      </c>
      <c r="E17" s="17" t="s">
        <v>20</v>
      </c>
      <c r="F17" s="20" t="s">
        <v>27</v>
      </c>
      <c r="G17" s="63">
        <v>120</v>
      </c>
      <c r="H17" s="3"/>
      <c r="I17" s="3"/>
      <c r="J17" s="3"/>
      <c r="K17" s="3"/>
      <c r="L17" s="3"/>
      <c r="M17" s="3"/>
      <c r="N17" s="3">
        <v>77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SUM(G17:AB17)</f>
        <v>197</v>
      </c>
      <c r="AD17" s="110">
        <f>COUNT(G17:AB17)</f>
        <v>2</v>
      </c>
    </row>
    <row r="18" spans="1:30" x14ac:dyDescent="0.25">
      <c r="A18" s="19">
        <v>16</v>
      </c>
      <c r="B18" s="17" t="s">
        <v>136</v>
      </c>
      <c r="C18" s="18">
        <v>2006</v>
      </c>
      <c r="D18" s="18">
        <v>3</v>
      </c>
      <c r="E18" s="17" t="s">
        <v>20</v>
      </c>
      <c r="F18" s="20" t="s">
        <v>149</v>
      </c>
      <c r="G18" s="63"/>
      <c r="H18" s="3"/>
      <c r="I18" s="3"/>
      <c r="J18" s="3"/>
      <c r="K18" s="3"/>
      <c r="L18" s="3"/>
      <c r="M18" s="3"/>
      <c r="N18" s="3"/>
      <c r="O18" s="3">
        <v>96</v>
      </c>
      <c r="P18" s="3">
        <v>72</v>
      </c>
      <c r="Q18" s="3"/>
      <c r="R18" s="3">
        <v>65</v>
      </c>
      <c r="S18" s="3"/>
      <c r="T18" s="3">
        <v>60</v>
      </c>
      <c r="U18" s="3"/>
      <c r="V18" s="3">
        <v>80</v>
      </c>
      <c r="W18" s="3"/>
      <c r="X18" s="3"/>
      <c r="Y18" s="3"/>
      <c r="Z18" s="3"/>
      <c r="AA18" s="3">
        <v>55</v>
      </c>
      <c r="AB18" s="3"/>
      <c r="AC18" s="93">
        <f>SUM(O18,V18,)</f>
        <v>176</v>
      </c>
      <c r="AD18" s="110">
        <f>COUNT(G18:AB18)</f>
        <v>6</v>
      </c>
    </row>
    <row r="19" spans="1:30" x14ac:dyDescent="0.25">
      <c r="A19" s="22">
        <v>17</v>
      </c>
      <c r="B19" s="17" t="s">
        <v>55</v>
      </c>
      <c r="C19" s="18">
        <v>1972</v>
      </c>
      <c r="D19" s="18" t="s">
        <v>26</v>
      </c>
      <c r="E19" s="17" t="s">
        <v>20</v>
      </c>
      <c r="F19" s="20"/>
      <c r="G19" s="63">
        <v>81</v>
      </c>
      <c r="H19" s="3">
        <v>63</v>
      </c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SUM(G19,I19)</f>
        <v>154</v>
      </c>
      <c r="AD19" s="110">
        <f>COUNT(G19:AB19)</f>
        <v>3</v>
      </c>
    </row>
    <row r="20" spans="1:30" x14ac:dyDescent="0.25">
      <c r="A20" s="19">
        <v>18</v>
      </c>
      <c r="B20" s="17" t="s">
        <v>238</v>
      </c>
      <c r="C20" s="18">
        <v>2006</v>
      </c>
      <c r="D20" s="18">
        <v>2</v>
      </c>
      <c r="E20" s="17" t="s">
        <v>38</v>
      </c>
      <c r="F20" s="20" t="s">
        <v>39</v>
      </c>
      <c r="G20" s="19"/>
      <c r="H20" s="18"/>
      <c r="I20" s="18"/>
      <c r="J20" s="18"/>
      <c r="K20" s="18"/>
      <c r="L20" s="18"/>
      <c r="M20" s="18"/>
      <c r="N20" s="18"/>
      <c r="O20" s="18"/>
      <c r="P20" s="18">
        <v>90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61</v>
      </c>
      <c r="AB20" s="18"/>
      <c r="AC20" s="93">
        <f>SUM(G20:AB20)</f>
        <v>151</v>
      </c>
      <c r="AD20" s="110">
        <f>COUNT(G20:AB20)</f>
        <v>2</v>
      </c>
    </row>
    <row r="21" spans="1:30" x14ac:dyDescent="0.25">
      <c r="A21" s="22">
        <v>19</v>
      </c>
      <c r="B21" s="17" t="s">
        <v>309</v>
      </c>
      <c r="C21" s="18">
        <v>1983</v>
      </c>
      <c r="D21" s="18" t="s">
        <v>41</v>
      </c>
      <c r="E21" s="17" t="s">
        <v>20</v>
      </c>
      <c r="F21" s="20" t="s">
        <v>310</v>
      </c>
      <c r="G21" s="19"/>
      <c r="H21" s="18">
        <v>150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93">
        <f>SUM(G21:AB21)</f>
        <v>150</v>
      </c>
      <c r="AD21" s="110">
        <f>COUNT(G21:AB21)</f>
        <v>1</v>
      </c>
    </row>
    <row r="22" spans="1:30" x14ac:dyDescent="0.25">
      <c r="A22" s="19">
        <v>20</v>
      </c>
      <c r="B22" s="17" t="s">
        <v>52</v>
      </c>
      <c r="C22" s="18">
        <v>1998</v>
      </c>
      <c r="D22" s="18" t="s">
        <v>26</v>
      </c>
      <c r="E22" s="17" t="s">
        <v>20</v>
      </c>
      <c r="F22" s="20" t="s">
        <v>36</v>
      </c>
      <c r="G22" s="63">
        <v>72</v>
      </c>
      <c r="H22" s="3"/>
      <c r="I22" s="3">
        <v>73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145</v>
      </c>
      <c r="AD22" s="110">
        <f>COUNT(G22:AB22)</f>
        <v>2</v>
      </c>
    </row>
    <row r="23" spans="1:30" x14ac:dyDescent="0.25">
      <c r="A23" s="22">
        <v>21</v>
      </c>
      <c r="B23" s="17" t="s">
        <v>134</v>
      </c>
      <c r="C23" s="18">
        <v>2007</v>
      </c>
      <c r="D23" s="18">
        <v>3</v>
      </c>
      <c r="E23" s="17" t="s">
        <v>20</v>
      </c>
      <c r="F23" s="20" t="s">
        <v>115</v>
      </c>
      <c r="G23" s="63"/>
      <c r="H23" s="3">
        <v>72</v>
      </c>
      <c r="I23" s="3"/>
      <c r="J23" s="3"/>
      <c r="K23" s="3"/>
      <c r="L23" s="3"/>
      <c r="M23" s="3"/>
      <c r="N23" s="3"/>
      <c r="O23" s="3">
        <v>72</v>
      </c>
      <c r="P23" s="3">
        <v>54</v>
      </c>
      <c r="Q23" s="3"/>
      <c r="R23" s="3">
        <v>33</v>
      </c>
      <c r="S23" s="3"/>
      <c r="T23" s="3">
        <v>55</v>
      </c>
      <c r="U23" s="3"/>
      <c r="V23" s="3">
        <v>64</v>
      </c>
      <c r="W23" s="3"/>
      <c r="X23" s="3"/>
      <c r="Y23" s="3"/>
      <c r="Z23" s="3"/>
      <c r="AA23" s="3"/>
      <c r="AB23" s="3">
        <v>60</v>
      </c>
      <c r="AC23" s="93">
        <f>SUM(H23,O23)</f>
        <v>144</v>
      </c>
      <c r="AD23" s="110">
        <f>COUNT(G23:AB23)</f>
        <v>7</v>
      </c>
    </row>
    <row r="24" spans="1:30" x14ac:dyDescent="0.25">
      <c r="A24" s="19">
        <v>22</v>
      </c>
      <c r="B24" s="17" t="s">
        <v>32</v>
      </c>
      <c r="C24" s="18">
        <v>2002</v>
      </c>
      <c r="D24" s="18">
        <v>3</v>
      </c>
      <c r="E24" s="17" t="s">
        <v>20</v>
      </c>
      <c r="F24" s="20" t="s">
        <v>21</v>
      </c>
      <c r="G24" s="63"/>
      <c r="H24" s="3"/>
      <c r="I24" s="3"/>
      <c r="J24" s="3"/>
      <c r="K24" s="3"/>
      <c r="L24" s="3"/>
      <c r="M24" s="3"/>
      <c r="N24" s="3">
        <v>70</v>
      </c>
      <c r="O24" s="3"/>
      <c r="P24" s="3"/>
      <c r="Q24" s="3"/>
      <c r="R24" s="3">
        <v>72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SUM(G24:AB24)</f>
        <v>142</v>
      </c>
      <c r="AD24" s="110">
        <f>COUNT(G24:AB24)</f>
        <v>2</v>
      </c>
    </row>
    <row r="25" spans="1:30" x14ac:dyDescent="0.25">
      <c r="A25" s="22">
        <v>23</v>
      </c>
      <c r="B25" s="17" t="s">
        <v>43</v>
      </c>
      <c r="C25" s="18">
        <v>1994</v>
      </c>
      <c r="D25" s="18" t="s">
        <v>26</v>
      </c>
      <c r="E25" s="17" t="s">
        <v>20</v>
      </c>
      <c r="F25" s="20" t="s">
        <v>44</v>
      </c>
      <c r="G25" s="63">
        <v>60</v>
      </c>
      <c r="H25" s="3"/>
      <c r="I25" s="3">
        <v>73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133</v>
      </c>
      <c r="AD25" s="110">
        <f>COUNT(G25:AB25)</f>
        <v>2</v>
      </c>
    </row>
    <row r="26" spans="1:30" x14ac:dyDescent="0.25">
      <c r="A26" s="19">
        <v>24</v>
      </c>
      <c r="B26" s="17" t="s">
        <v>48</v>
      </c>
      <c r="C26" s="18">
        <v>1996</v>
      </c>
      <c r="D26" s="18" t="s">
        <v>49</v>
      </c>
      <c r="E26" s="17" t="s">
        <v>20</v>
      </c>
      <c r="F26" s="20" t="s">
        <v>36</v>
      </c>
      <c r="G26" s="63">
        <v>63</v>
      </c>
      <c r="H26" s="3"/>
      <c r="I26" s="3">
        <v>63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93">
        <f>SUM(G26:AB26)</f>
        <v>126</v>
      </c>
      <c r="AD26" s="110">
        <f>COUNT(G26:AB26)</f>
        <v>2</v>
      </c>
    </row>
    <row r="27" spans="1:30" x14ac:dyDescent="0.25">
      <c r="A27" s="22">
        <v>25</v>
      </c>
      <c r="B27" s="17" t="s">
        <v>350</v>
      </c>
      <c r="C27" s="18">
        <v>2000</v>
      </c>
      <c r="D27" s="18">
        <v>2</v>
      </c>
      <c r="E27" s="17" t="s">
        <v>38</v>
      </c>
      <c r="F27" s="20" t="s">
        <v>39</v>
      </c>
      <c r="G27" s="19"/>
      <c r="H27" s="18"/>
      <c r="I27" s="18"/>
      <c r="J27" s="18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93">
        <f>SUM(G27:AB27)</f>
        <v>125</v>
      </c>
      <c r="AD27" s="110">
        <f>COUNT(G27:AB27)</f>
        <v>1</v>
      </c>
    </row>
    <row r="28" spans="1:30" x14ac:dyDescent="0.25">
      <c r="A28" s="19">
        <v>26</v>
      </c>
      <c r="B28" s="17" t="s">
        <v>236</v>
      </c>
      <c r="C28" s="18">
        <v>2006</v>
      </c>
      <c r="D28" s="18">
        <v>3</v>
      </c>
      <c r="E28" s="17" t="s">
        <v>38</v>
      </c>
      <c r="F28" s="20" t="s">
        <v>39</v>
      </c>
      <c r="G28" s="19"/>
      <c r="H28" s="18">
        <v>69</v>
      </c>
      <c r="I28" s="18"/>
      <c r="J28" s="18"/>
      <c r="K28" s="18"/>
      <c r="L28" s="18"/>
      <c r="M28" s="18"/>
      <c r="N28" s="18"/>
      <c r="O28" s="18"/>
      <c r="P28" s="18">
        <v>50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>
        <v>55</v>
      </c>
      <c r="AB28" s="18"/>
      <c r="AC28" s="93">
        <f>SUM(H28,AA28)</f>
        <v>124</v>
      </c>
      <c r="AD28" s="110">
        <f>COUNT(G28:AB28)</f>
        <v>3</v>
      </c>
    </row>
    <row r="29" spans="1:30" x14ac:dyDescent="0.25">
      <c r="A29" s="22">
        <v>27</v>
      </c>
      <c r="B29" s="17" t="s">
        <v>297</v>
      </c>
      <c r="C29" s="18">
        <v>1998</v>
      </c>
      <c r="D29" s="18" t="s">
        <v>26</v>
      </c>
      <c r="E29" s="17" t="s">
        <v>20</v>
      </c>
      <c r="F29" s="20" t="s">
        <v>36</v>
      </c>
      <c r="G29" s="19"/>
      <c r="H29" s="18">
        <v>60</v>
      </c>
      <c r="I29" s="18">
        <v>63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93">
        <f>SUM(G29:AB29)</f>
        <v>123</v>
      </c>
      <c r="AD29" s="110">
        <f>COUNT(G29:AB29)</f>
        <v>2</v>
      </c>
    </row>
    <row r="30" spans="1:30" x14ac:dyDescent="0.25">
      <c r="A30" s="19">
        <v>28</v>
      </c>
      <c r="B30" s="17" t="s">
        <v>144</v>
      </c>
      <c r="C30" s="18">
        <v>2004</v>
      </c>
      <c r="D30" s="18" t="s">
        <v>31</v>
      </c>
      <c r="E30" s="17" t="s">
        <v>20</v>
      </c>
      <c r="F30" s="20" t="s">
        <v>148</v>
      </c>
      <c r="G30" s="63"/>
      <c r="H30" s="3"/>
      <c r="I30" s="3"/>
      <c r="J30" s="3"/>
      <c r="K30" s="3"/>
      <c r="L30" s="3"/>
      <c r="M30" s="3"/>
      <c r="N30" s="3"/>
      <c r="O30" s="3">
        <v>66</v>
      </c>
      <c r="P30" s="3"/>
      <c r="Q30" s="3"/>
      <c r="R30" s="3">
        <v>52</v>
      </c>
      <c r="S30" s="3"/>
      <c r="T30" s="3">
        <v>45</v>
      </c>
      <c r="U30" s="3"/>
      <c r="V30" s="3"/>
      <c r="W30" s="3"/>
      <c r="X30" s="3"/>
      <c r="Y30" s="3"/>
      <c r="Z30" s="3"/>
      <c r="AA30" s="3">
        <v>32</v>
      </c>
      <c r="AB30" s="3"/>
      <c r="AC30" s="93">
        <f>SUM(O30,R30)</f>
        <v>118</v>
      </c>
      <c r="AD30" s="110">
        <f>COUNT(G30:AB30)</f>
        <v>4</v>
      </c>
    </row>
    <row r="31" spans="1:30" x14ac:dyDescent="0.25">
      <c r="A31" s="22">
        <v>29</v>
      </c>
      <c r="B31" s="17" t="s">
        <v>30</v>
      </c>
      <c r="C31" s="18">
        <v>2004</v>
      </c>
      <c r="D31" s="18" t="s">
        <v>31</v>
      </c>
      <c r="E31" s="17" t="s">
        <v>20</v>
      </c>
      <c r="F31" s="20" t="s">
        <v>21</v>
      </c>
      <c r="G31" s="6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v>59</v>
      </c>
      <c r="S31" s="3"/>
      <c r="T31" s="3">
        <v>50</v>
      </c>
      <c r="U31" s="3"/>
      <c r="V31" s="3"/>
      <c r="W31" s="3"/>
      <c r="X31" s="3"/>
      <c r="Y31" s="3"/>
      <c r="Z31" s="3"/>
      <c r="AA31" s="3">
        <v>55</v>
      </c>
      <c r="AB31" s="3"/>
      <c r="AC31" s="93">
        <f>SUM(R31,AA31)</f>
        <v>114</v>
      </c>
      <c r="AD31" s="110">
        <f>COUNT(G31:AB31)</f>
        <v>3</v>
      </c>
    </row>
    <row r="32" spans="1:30" x14ac:dyDescent="0.25">
      <c r="A32" s="19">
        <v>30</v>
      </c>
      <c r="B32" s="17" t="s">
        <v>57</v>
      </c>
      <c r="C32" s="18">
        <v>2003</v>
      </c>
      <c r="D32" s="18" t="s">
        <v>33</v>
      </c>
      <c r="E32" s="17" t="s">
        <v>20</v>
      </c>
      <c r="F32" s="20" t="s">
        <v>21</v>
      </c>
      <c r="G32" s="6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v>38</v>
      </c>
      <c r="S32" s="3"/>
      <c r="T32" s="3"/>
      <c r="U32" s="3"/>
      <c r="V32" s="3"/>
      <c r="W32" s="3"/>
      <c r="X32" s="3"/>
      <c r="Y32" s="3"/>
      <c r="Z32" s="3">
        <v>75</v>
      </c>
      <c r="AA32" s="3"/>
      <c r="AB32" s="3"/>
      <c r="AC32" s="93">
        <f>SUM(G32:AB32)</f>
        <v>113</v>
      </c>
      <c r="AD32" s="110">
        <f>COUNT(G32:AB32)</f>
        <v>2</v>
      </c>
    </row>
    <row r="33" spans="1:30" x14ac:dyDescent="0.25">
      <c r="A33" s="22">
        <v>31</v>
      </c>
      <c r="B33" s="17" t="s">
        <v>146</v>
      </c>
      <c r="C33" s="18">
        <v>2004</v>
      </c>
      <c r="D33" s="18">
        <v>3</v>
      </c>
      <c r="E33" s="17" t="s">
        <v>20</v>
      </c>
      <c r="F33" s="20" t="s">
        <v>115</v>
      </c>
      <c r="G33" s="6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80</v>
      </c>
      <c r="U33" s="3"/>
      <c r="V33" s="3"/>
      <c r="W33" s="3"/>
      <c r="X33" s="3"/>
      <c r="Y33" s="3"/>
      <c r="Z33" s="3"/>
      <c r="AA33" s="3">
        <v>32</v>
      </c>
      <c r="AB33" s="3"/>
      <c r="AC33" s="93">
        <f>SUM(G33:AB33)</f>
        <v>112</v>
      </c>
      <c r="AD33" s="110">
        <f>COUNT(G33:AB33)</f>
        <v>2</v>
      </c>
    </row>
    <row r="34" spans="1:30" x14ac:dyDescent="0.25">
      <c r="A34" s="19">
        <v>32</v>
      </c>
      <c r="B34" s="17" t="s">
        <v>18</v>
      </c>
      <c r="C34" s="18">
        <v>2003</v>
      </c>
      <c r="D34" s="18" t="s">
        <v>19</v>
      </c>
      <c r="E34" s="17" t="s">
        <v>20</v>
      </c>
      <c r="F34" s="20" t="s">
        <v>21</v>
      </c>
      <c r="G34" s="6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v>36</v>
      </c>
      <c r="S34" s="3"/>
      <c r="T34" s="3"/>
      <c r="U34" s="3"/>
      <c r="V34" s="3"/>
      <c r="W34" s="3"/>
      <c r="X34" s="3"/>
      <c r="Y34" s="3"/>
      <c r="Z34" s="3">
        <v>75</v>
      </c>
      <c r="AA34" s="3"/>
      <c r="AB34" s="3"/>
      <c r="AC34" s="93">
        <f>SUM(G34:AB34)</f>
        <v>111</v>
      </c>
      <c r="AD34" s="110">
        <f>COUNT(G34:AB34)</f>
        <v>2</v>
      </c>
    </row>
    <row r="35" spans="1:30" x14ac:dyDescent="0.25">
      <c r="A35" s="22">
        <v>33</v>
      </c>
      <c r="B35" s="17" t="s">
        <v>345</v>
      </c>
      <c r="C35" s="18">
        <v>2002</v>
      </c>
      <c r="D35" s="18" t="s">
        <v>19</v>
      </c>
      <c r="E35" s="17" t="s">
        <v>20</v>
      </c>
      <c r="F35" s="20" t="s">
        <v>64</v>
      </c>
      <c r="G35" s="1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34</v>
      </c>
      <c r="S35" s="18"/>
      <c r="T35" s="18"/>
      <c r="U35" s="18"/>
      <c r="V35" s="18"/>
      <c r="W35" s="18"/>
      <c r="X35" s="18"/>
      <c r="Y35" s="18"/>
      <c r="Z35" s="18">
        <v>75</v>
      </c>
      <c r="AA35" s="18"/>
      <c r="AB35" s="18"/>
      <c r="AC35" s="93">
        <f>SUM(G35:AB35)</f>
        <v>109</v>
      </c>
      <c r="AD35" s="110">
        <f>COUNT(G35:AB35)</f>
        <v>2</v>
      </c>
    </row>
    <row r="36" spans="1:30" x14ac:dyDescent="0.25">
      <c r="A36" s="19">
        <v>34</v>
      </c>
      <c r="B36" s="17" t="s">
        <v>234</v>
      </c>
      <c r="C36" s="18">
        <v>2009</v>
      </c>
      <c r="D36" s="18">
        <v>3</v>
      </c>
      <c r="E36" s="17" t="s">
        <v>38</v>
      </c>
      <c r="F36" s="20" t="s">
        <v>39</v>
      </c>
      <c r="G36" s="19"/>
      <c r="H36" s="18"/>
      <c r="I36" s="18"/>
      <c r="J36" s="18"/>
      <c r="K36" s="18"/>
      <c r="L36" s="18"/>
      <c r="M36" s="18"/>
      <c r="N36" s="18"/>
      <c r="O36" s="18"/>
      <c r="P36" s="18">
        <v>25</v>
      </c>
      <c r="Q36" s="18">
        <v>70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>
        <v>30</v>
      </c>
      <c r="AC36" s="93">
        <f>SUM(Q36,AB36)</f>
        <v>100</v>
      </c>
      <c r="AD36" s="110">
        <f>COUNT(G36:AB36)</f>
        <v>3</v>
      </c>
    </row>
    <row r="37" spans="1:30" x14ac:dyDescent="0.25">
      <c r="A37" s="22">
        <v>35</v>
      </c>
      <c r="B37" s="17" t="s">
        <v>182</v>
      </c>
      <c r="C37" s="18">
        <v>2007</v>
      </c>
      <c r="D37" s="18" t="s">
        <v>31</v>
      </c>
      <c r="E37" s="17" t="s">
        <v>20</v>
      </c>
      <c r="F37" s="20" t="s">
        <v>21</v>
      </c>
      <c r="G37" s="63"/>
      <c r="H37" s="3"/>
      <c r="I37" s="3"/>
      <c r="J37" s="3"/>
      <c r="K37" s="3"/>
      <c r="L37" s="3"/>
      <c r="M37" s="3"/>
      <c r="N37" s="3"/>
      <c r="O37" s="3"/>
      <c r="P37" s="3">
        <v>45</v>
      </c>
      <c r="Q37" s="3"/>
      <c r="R37" s="3">
        <v>35</v>
      </c>
      <c r="S37" s="3"/>
      <c r="T37" s="3"/>
      <c r="U37" s="3"/>
      <c r="V37" s="3">
        <v>48</v>
      </c>
      <c r="W37" s="3"/>
      <c r="X37" s="3"/>
      <c r="Y37" s="3"/>
      <c r="Z37" s="3"/>
      <c r="AA37" s="3"/>
      <c r="AB37" s="3">
        <v>48</v>
      </c>
      <c r="AC37" s="93">
        <f>SUM(V37,AB37)</f>
        <v>96</v>
      </c>
      <c r="AD37" s="110">
        <f>COUNT(G37:AB37)</f>
        <v>4</v>
      </c>
    </row>
    <row r="38" spans="1:30" x14ac:dyDescent="0.25">
      <c r="A38" s="19">
        <v>36</v>
      </c>
      <c r="B38" s="17" t="s">
        <v>51</v>
      </c>
      <c r="C38" s="18">
        <v>2004</v>
      </c>
      <c r="D38" s="18" t="s">
        <v>33</v>
      </c>
      <c r="E38" s="17" t="s">
        <v>20</v>
      </c>
      <c r="F38" s="20" t="s">
        <v>21</v>
      </c>
      <c r="G38" s="63"/>
      <c r="H38" s="3"/>
      <c r="I38" s="3"/>
      <c r="J38" s="3"/>
      <c r="K38" s="3"/>
      <c r="L38" s="3"/>
      <c r="M38" s="3"/>
      <c r="N38" s="3"/>
      <c r="O38" s="3">
        <v>60</v>
      </c>
      <c r="P38" s="3"/>
      <c r="Q38" s="3"/>
      <c r="R38" s="3"/>
      <c r="S38" s="3"/>
      <c r="T38" s="3">
        <v>35</v>
      </c>
      <c r="U38" s="3"/>
      <c r="V38" s="3"/>
      <c r="W38" s="3"/>
      <c r="X38" s="3"/>
      <c r="Y38" s="3"/>
      <c r="Z38" s="3"/>
      <c r="AA38" s="3"/>
      <c r="AB38" s="3"/>
      <c r="AC38" s="93">
        <f>SUM(G38:AB38)</f>
        <v>95</v>
      </c>
      <c r="AD38" s="110">
        <f>COUNT(G38:AB38)</f>
        <v>2</v>
      </c>
    </row>
    <row r="39" spans="1:30" x14ac:dyDescent="0.25">
      <c r="A39" s="22">
        <v>37</v>
      </c>
      <c r="B39" s="17" t="s">
        <v>128</v>
      </c>
      <c r="C39" s="18">
        <v>2007</v>
      </c>
      <c r="D39" s="18" t="s">
        <v>151</v>
      </c>
      <c r="E39" s="17" t="s">
        <v>20</v>
      </c>
      <c r="F39" s="20" t="s">
        <v>148</v>
      </c>
      <c r="G39" s="63"/>
      <c r="H39" s="3"/>
      <c r="I39" s="3"/>
      <c r="J39" s="3"/>
      <c r="K39" s="3"/>
      <c r="L39" s="3"/>
      <c r="M39" s="3"/>
      <c r="N39" s="3"/>
      <c r="O39" s="3">
        <v>48</v>
      </c>
      <c r="P39" s="3">
        <v>45</v>
      </c>
      <c r="Q39" s="3"/>
      <c r="R39" s="3"/>
      <c r="S39" s="3"/>
      <c r="T39" s="3"/>
      <c r="U39" s="3"/>
      <c r="V39" s="3">
        <v>44</v>
      </c>
      <c r="W39" s="3"/>
      <c r="X39" s="3"/>
      <c r="Y39" s="3"/>
      <c r="Z39" s="3"/>
      <c r="AA39" s="3"/>
      <c r="AB39" s="3">
        <v>33</v>
      </c>
      <c r="AC39" s="93">
        <f>SUM(O39,P39)</f>
        <v>93</v>
      </c>
      <c r="AD39" s="110">
        <f>COUNT(G39:AB39)</f>
        <v>4</v>
      </c>
    </row>
    <row r="40" spans="1:30" x14ac:dyDescent="0.25">
      <c r="A40" s="19">
        <v>38</v>
      </c>
      <c r="B40" s="34" t="s">
        <v>268</v>
      </c>
      <c r="C40" s="36">
        <v>2009</v>
      </c>
      <c r="D40" s="36" t="s">
        <v>19</v>
      </c>
      <c r="E40" s="34" t="s">
        <v>20</v>
      </c>
      <c r="F40" s="35" t="s">
        <v>44</v>
      </c>
      <c r="G40" s="116"/>
      <c r="H40" s="36"/>
      <c r="I40" s="36"/>
      <c r="J40" s="36"/>
      <c r="K40" s="36"/>
      <c r="L40" s="36"/>
      <c r="M40" s="36"/>
      <c r="N40" s="36"/>
      <c r="O40" s="36"/>
      <c r="P40" s="36"/>
      <c r="Q40" s="36">
        <v>42</v>
      </c>
      <c r="R40" s="36"/>
      <c r="S40" s="36"/>
      <c r="T40" s="36"/>
      <c r="U40" s="36"/>
      <c r="V40" s="36"/>
      <c r="W40" s="36"/>
      <c r="X40" s="36">
        <v>50</v>
      </c>
      <c r="Y40" s="36"/>
      <c r="Z40" s="36"/>
      <c r="AA40" s="36"/>
      <c r="AB40" s="36"/>
      <c r="AC40" s="95">
        <f>SUM(G40:AB40)</f>
        <v>92</v>
      </c>
      <c r="AD40" s="110">
        <f>COUNT(G40:AB40)</f>
        <v>2</v>
      </c>
    </row>
    <row r="41" spans="1:30" x14ac:dyDescent="0.25">
      <c r="A41" s="22">
        <v>39</v>
      </c>
      <c r="B41" s="17" t="s">
        <v>35</v>
      </c>
      <c r="C41" s="18">
        <v>1993</v>
      </c>
      <c r="D41" s="18" t="s">
        <v>29</v>
      </c>
      <c r="E41" s="17" t="s">
        <v>20</v>
      </c>
      <c r="F41" s="20" t="s">
        <v>36</v>
      </c>
      <c r="G41" s="12">
        <v>87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95">
        <f>SUM(G41:AB41)</f>
        <v>87</v>
      </c>
      <c r="AD41" s="110">
        <f>COUNT(G41:AB41)</f>
        <v>1</v>
      </c>
    </row>
    <row r="42" spans="1:30" x14ac:dyDescent="0.25">
      <c r="A42" s="19">
        <v>40</v>
      </c>
      <c r="B42" s="17" t="s">
        <v>230</v>
      </c>
      <c r="C42" s="18">
        <v>2009</v>
      </c>
      <c r="D42" s="18" t="s">
        <v>19</v>
      </c>
      <c r="E42" s="17" t="s">
        <v>38</v>
      </c>
      <c r="F42" s="20" t="s">
        <v>39</v>
      </c>
      <c r="G42" s="40"/>
      <c r="H42" s="18"/>
      <c r="I42" s="18"/>
      <c r="J42" s="18"/>
      <c r="K42" s="18"/>
      <c r="L42" s="18"/>
      <c r="M42" s="18"/>
      <c r="N42" s="18"/>
      <c r="O42" s="18"/>
      <c r="P42" s="18">
        <v>25</v>
      </c>
      <c r="Q42" s="18">
        <v>56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>
        <v>27</v>
      </c>
      <c r="AC42" s="95">
        <f>SUM(Q42,AB42)</f>
        <v>83</v>
      </c>
      <c r="AD42" s="110">
        <f>COUNT(G42:AB42)</f>
        <v>3</v>
      </c>
    </row>
    <row r="43" spans="1:30" x14ac:dyDescent="0.25">
      <c r="A43" s="22">
        <v>41</v>
      </c>
      <c r="B43" s="17" t="s">
        <v>141</v>
      </c>
      <c r="C43" s="18">
        <v>2005</v>
      </c>
      <c r="D43" s="18" t="s">
        <v>31</v>
      </c>
      <c r="E43" s="17" t="s">
        <v>20</v>
      </c>
      <c r="F43" s="20" t="s">
        <v>21</v>
      </c>
      <c r="G43" s="12"/>
      <c r="H43" s="3"/>
      <c r="I43" s="3"/>
      <c r="J43" s="3"/>
      <c r="K43" s="3"/>
      <c r="L43" s="3"/>
      <c r="M43" s="3"/>
      <c r="N43" s="3"/>
      <c r="O43" s="3">
        <v>42</v>
      </c>
      <c r="P43" s="3"/>
      <c r="Q43" s="3"/>
      <c r="R43" s="3"/>
      <c r="S43" s="3"/>
      <c r="T43" s="3">
        <v>40</v>
      </c>
      <c r="U43" s="3"/>
      <c r="V43" s="3"/>
      <c r="W43" s="3"/>
      <c r="X43" s="3"/>
      <c r="Y43" s="3"/>
      <c r="Z43" s="3"/>
      <c r="AA43" s="3">
        <v>30</v>
      </c>
      <c r="AB43" s="3"/>
      <c r="AC43" s="95">
        <f>SUM(O43,T43)</f>
        <v>82</v>
      </c>
      <c r="AD43" s="110">
        <f>COUNT(G43:AB43)</f>
        <v>3</v>
      </c>
    </row>
    <row r="44" spans="1:30" x14ac:dyDescent="0.25">
      <c r="A44" s="19">
        <v>42</v>
      </c>
      <c r="B44" s="17" t="s">
        <v>131</v>
      </c>
      <c r="C44" s="18">
        <v>2004</v>
      </c>
      <c r="D44" s="18" t="s">
        <v>33</v>
      </c>
      <c r="E44" s="17" t="s">
        <v>20</v>
      </c>
      <c r="F44" s="20" t="s">
        <v>115</v>
      </c>
      <c r="G44" s="12"/>
      <c r="H44" s="3"/>
      <c r="I44" s="3"/>
      <c r="J44" s="3"/>
      <c r="K44" s="3"/>
      <c r="L44" s="3"/>
      <c r="M44" s="3"/>
      <c r="N44" s="3"/>
      <c r="O44" s="3">
        <v>54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>
        <v>28</v>
      </c>
      <c r="AB44" s="3"/>
      <c r="AC44" s="95">
        <f>SUM(G44:AB44)</f>
        <v>82</v>
      </c>
      <c r="AD44" s="110">
        <f>COUNT(G44:AB44)</f>
        <v>2</v>
      </c>
    </row>
    <row r="45" spans="1:30" x14ac:dyDescent="0.25">
      <c r="A45" s="22">
        <v>43</v>
      </c>
      <c r="B45" s="17" t="s">
        <v>181</v>
      </c>
      <c r="C45" s="18">
        <v>2006</v>
      </c>
      <c r="D45" s="18" t="s">
        <v>31</v>
      </c>
      <c r="E45" s="17" t="s">
        <v>20</v>
      </c>
      <c r="F45" s="20" t="s">
        <v>21</v>
      </c>
      <c r="G45" s="12"/>
      <c r="H45" s="3"/>
      <c r="I45" s="3"/>
      <c r="J45" s="3"/>
      <c r="K45" s="3"/>
      <c r="L45" s="3"/>
      <c r="M45" s="3"/>
      <c r="N45" s="3"/>
      <c r="O45" s="3">
        <v>35</v>
      </c>
      <c r="P45" s="3">
        <v>45</v>
      </c>
      <c r="Q45" s="3"/>
      <c r="R45" s="3"/>
      <c r="S45" s="3"/>
      <c r="T45" s="3"/>
      <c r="U45" s="3"/>
      <c r="V45" s="3">
        <v>32</v>
      </c>
      <c r="W45" s="3"/>
      <c r="X45" s="3"/>
      <c r="Y45" s="3"/>
      <c r="Z45" s="3"/>
      <c r="AA45" s="3">
        <v>30</v>
      </c>
      <c r="AB45" s="3"/>
      <c r="AC45" s="95">
        <f>SUM(O45,P45)</f>
        <v>80</v>
      </c>
      <c r="AD45" s="110">
        <f>COUNT(G45:AB45)</f>
        <v>4</v>
      </c>
    </row>
    <row r="46" spans="1:30" x14ac:dyDescent="0.25">
      <c r="A46" s="19">
        <v>44</v>
      </c>
      <c r="B46" s="17" t="s">
        <v>260</v>
      </c>
      <c r="C46" s="18">
        <v>2009</v>
      </c>
      <c r="D46" s="18" t="s">
        <v>19</v>
      </c>
      <c r="E46" s="17" t="s">
        <v>20</v>
      </c>
      <c r="F46" s="20" t="s">
        <v>64</v>
      </c>
      <c r="G46" s="40"/>
      <c r="H46" s="18"/>
      <c r="I46" s="18"/>
      <c r="J46" s="18"/>
      <c r="K46" s="18"/>
      <c r="L46" s="18"/>
      <c r="M46" s="18"/>
      <c r="N46" s="18"/>
      <c r="O46" s="18"/>
      <c r="P46" s="18"/>
      <c r="Q46" s="18">
        <v>39</v>
      </c>
      <c r="R46" s="18"/>
      <c r="S46" s="18"/>
      <c r="T46" s="18"/>
      <c r="U46" s="18"/>
      <c r="V46" s="18">
        <v>19</v>
      </c>
      <c r="W46" s="18"/>
      <c r="X46" s="18">
        <v>40</v>
      </c>
      <c r="Y46" s="18"/>
      <c r="Z46" s="18"/>
      <c r="AA46" s="18"/>
      <c r="AB46" s="18">
        <v>12</v>
      </c>
      <c r="AC46" s="95">
        <f>SUM(Q46,X46)</f>
        <v>79</v>
      </c>
      <c r="AD46" s="110">
        <f>COUNT(G46:AB46)</f>
        <v>4</v>
      </c>
    </row>
    <row r="47" spans="1:30" x14ac:dyDescent="0.25">
      <c r="A47" s="22">
        <v>45</v>
      </c>
      <c r="B47" s="17" t="s">
        <v>187</v>
      </c>
      <c r="C47" s="18">
        <v>2006</v>
      </c>
      <c r="D47" s="18" t="s">
        <v>31</v>
      </c>
      <c r="E47" s="17" t="s">
        <v>20</v>
      </c>
      <c r="F47" s="20" t="s">
        <v>115</v>
      </c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v>40</v>
      </c>
      <c r="W47" s="3"/>
      <c r="X47" s="3"/>
      <c r="Y47" s="3"/>
      <c r="Z47" s="3"/>
      <c r="AA47" s="3">
        <v>28</v>
      </c>
      <c r="AB47" s="3"/>
      <c r="AC47" s="95">
        <f>SUM(G47:AB47)</f>
        <v>68</v>
      </c>
      <c r="AD47" s="110">
        <f>COUNT(G47:AB47)</f>
        <v>2</v>
      </c>
    </row>
    <row r="48" spans="1:30" x14ac:dyDescent="0.25">
      <c r="A48" s="19">
        <v>46</v>
      </c>
      <c r="B48" s="17" t="s">
        <v>244</v>
      </c>
      <c r="C48" s="18">
        <v>2009</v>
      </c>
      <c r="D48" s="18" t="s">
        <v>19</v>
      </c>
      <c r="E48" s="17" t="s">
        <v>20</v>
      </c>
      <c r="F48" s="20" t="s">
        <v>148</v>
      </c>
      <c r="G48" s="40"/>
      <c r="H48" s="18"/>
      <c r="I48" s="18"/>
      <c r="J48" s="18"/>
      <c r="K48" s="18"/>
      <c r="L48" s="18"/>
      <c r="M48" s="18"/>
      <c r="N48" s="18"/>
      <c r="O48" s="18"/>
      <c r="P48" s="18"/>
      <c r="Q48" s="18">
        <v>35</v>
      </c>
      <c r="R48" s="18"/>
      <c r="S48" s="18"/>
      <c r="T48" s="18"/>
      <c r="U48" s="18"/>
      <c r="V48" s="18"/>
      <c r="W48" s="18"/>
      <c r="X48" s="18">
        <v>30</v>
      </c>
      <c r="Y48" s="18"/>
      <c r="Z48" s="18"/>
      <c r="AA48" s="18"/>
      <c r="AB48" s="18">
        <v>13</v>
      </c>
      <c r="AC48" s="95">
        <f>SUM(Q48,X48)</f>
        <v>65</v>
      </c>
      <c r="AD48" s="110">
        <f>COUNT(G48:AB48)</f>
        <v>3</v>
      </c>
    </row>
    <row r="49" spans="1:30" x14ac:dyDescent="0.25">
      <c r="A49" s="22">
        <v>47</v>
      </c>
      <c r="B49" s="34" t="s">
        <v>127</v>
      </c>
      <c r="C49" s="36">
        <v>2006</v>
      </c>
      <c r="D49" s="36" t="s">
        <v>31</v>
      </c>
      <c r="E49" s="34" t="s">
        <v>20</v>
      </c>
      <c r="F49" s="35" t="s">
        <v>115</v>
      </c>
      <c r="G49" s="96"/>
      <c r="H49" s="94"/>
      <c r="I49" s="94"/>
      <c r="J49" s="94"/>
      <c r="K49" s="94"/>
      <c r="L49" s="94"/>
      <c r="M49" s="94"/>
      <c r="N49" s="94"/>
      <c r="O49" s="94">
        <v>29</v>
      </c>
      <c r="P49" s="94"/>
      <c r="Q49" s="94"/>
      <c r="R49" s="94"/>
      <c r="S49" s="94"/>
      <c r="T49" s="94"/>
      <c r="U49" s="94"/>
      <c r="V49" s="94">
        <v>36</v>
      </c>
      <c r="W49" s="94"/>
      <c r="X49" s="94"/>
      <c r="Y49" s="94"/>
      <c r="Z49" s="94"/>
      <c r="AA49" s="94">
        <v>28</v>
      </c>
      <c r="AB49" s="94"/>
      <c r="AC49" s="95">
        <f>SUM(O49,V49)</f>
        <v>65</v>
      </c>
      <c r="AD49" s="110">
        <f>COUNT(G49:AB49)</f>
        <v>3</v>
      </c>
    </row>
    <row r="50" spans="1:30" x14ac:dyDescent="0.25">
      <c r="A50" s="19">
        <v>48</v>
      </c>
      <c r="B50" s="17" t="s">
        <v>132</v>
      </c>
      <c r="C50" s="18">
        <v>2005</v>
      </c>
      <c r="D50" s="18" t="s">
        <v>31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/>
      <c r="O50" s="3">
        <v>34</v>
      </c>
      <c r="P50" s="3"/>
      <c r="Q50" s="3"/>
      <c r="R50" s="3">
        <v>30</v>
      </c>
      <c r="S50" s="3"/>
      <c r="T50" s="3"/>
      <c r="U50" s="3"/>
      <c r="V50" s="3"/>
      <c r="W50" s="3"/>
      <c r="X50" s="3"/>
      <c r="Y50" s="3"/>
      <c r="Z50" s="3"/>
      <c r="AA50" s="3">
        <v>28</v>
      </c>
      <c r="AB50" s="3"/>
      <c r="AC50" s="95">
        <f>SUM(O50,R50)</f>
        <v>64</v>
      </c>
      <c r="AD50" s="110">
        <f>COUNT(G50:AB50)</f>
        <v>3</v>
      </c>
    </row>
    <row r="51" spans="1:30" x14ac:dyDescent="0.25">
      <c r="A51" s="22">
        <v>49</v>
      </c>
      <c r="B51" s="17" t="s">
        <v>188</v>
      </c>
      <c r="C51" s="18">
        <v>2007</v>
      </c>
      <c r="D51" s="18" t="s">
        <v>31</v>
      </c>
      <c r="E51" s="17" t="s">
        <v>20</v>
      </c>
      <c r="F51" s="20" t="s">
        <v>189</v>
      </c>
      <c r="G51" s="12"/>
      <c r="H51" s="3"/>
      <c r="I51" s="3"/>
      <c r="J51" s="3"/>
      <c r="K51" s="3"/>
      <c r="L51" s="3"/>
      <c r="M51" s="3"/>
      <c r="N51" s="3"/>
      <c r="O51" s="3">
        <v>28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>
        <v>36</v>
      </c>
      <c r="AC51" s="95">
        <f>SUM(G51:AB51)</f>
        <v>64</v>
      </c>
      <c r="AD51" s="110">
        <f>COUNT(G51:AB51)</f>
        <v>2</v>
      </c>
    </row>
    <row r="52" spans="1:30" x14ac:dyDescent="0.25">
      <c r="A52" s="19">
        <v>50</v>
      </c>
      <c r="B52" s="17" t="s">
        <v>143</v>
      </c>
      <c r="C52" s="18">
        <v>2005</v>
      </c>
      <c r="D52" s="18" t="s">
        <v>31</v>
      </c>
      <c r="E52" s="17" t="s">
        <v>20</v>
      </c>
      <c r="F52" s="20" t="s">
        <v>21</v>
      </c>
      <c r="G52" s="12"/>
      <c r="H52" s="3"/>
      <c r="I52" s="3"/>
      <c r="J52" s="3"/>
      <c r="K52" s="3"/>
      <c r="L52" s="3"/>
      <c r="M52" s="3"/>
      <c r="N52" s="3"/>
      <c r="O52" s="3">
        <v>32</v>
      </c>
      <c r="P52" s="3"/>
      <c r="Q52" s="3"/>
      <c r="R52" s="3">
        <v>31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95">
        <f>SUM(G52:AB52)</f>
        <v>63</v>
      </c>
      <c r="AD52" s="110">
        <f>COUNT(G52:AB52)</f>
        <v>2</v>
      </c>
    </row>
    <row r="53" spans="1:30" x14ac:dyDescent="0.25">
      <c r="A53" s="22">
        <v>51</v>
      </c>
      <c r="B53" s="17" t="s">
        <v>240</v>
      </c>
      <c r="C53" s="18">
        <v>2007</v>
      </c>
      <c r="D53" s="18" t="s">
        <v>151</v>
      </c>
      <c r="E53" s="17" t="s">
        <v>38</v>
      </c>
      <c r="F53" s="20" t="s">
        <v>166</v>
      </c>
      <c r="G53" s="40"/>
      <c r="H53" s="18"/>
      <c r="I53" s="18"/>
      <c r="J53" s="18"/>
      <c r="K53" s="18"/>
      <c r="L53" s="18"/>
      <c r="M53" s="18"/>
      <c r="N53" s="18"/>
      <c r="O53" s="18"/>
      <c r="P53" s="18">
        <v>45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>
        <v>17</v>
      </c>
      <c r="AC53" s="95">
        <f>SUM(G53:AB53)</f>
        <v>62</v>
      </c>
      <c r="AD53" s="110">
        <f>COUNT(G53:AB53)</f>
        <v>2</v>
      </c>
    </row>
    <row r="54" spans="1:30" x14ac:dyDescent="0.25">
      <c r="A54" s="19">
        <v>52</v>
      </c>
      <c r="B54" s="34" t="s">
        <v>262</v>
      </c>
      <c r="C54" s="36">
        <v>2008</v>
      </c>
      <c r="D54" s="36" t="s">
        <v>121</v>
      </c>
      <c r="E54" s="34" t="s">
        <v>20</v>
      </c>
      <c r="F54" s="35" t="s">
        <v>115</v>
      </c>
      <c r="G54" s="102"/>
      <c r="H54" s="36"/>
      <c r="I54" s="36"/>
      <c r="J54" s="36"/>
      <c r="K54" s="36"/>
      <c r="L54" s="36"/>
      <c r="M54" s="36"/>
      <c r="N54" s="36"/>
      <c r="O54" s="36"/>
      <c r="P54" s="36"/>
      <c r="Q54" s="36">
        <v>32</v>
      </c>
      <c r="R54" s="36"/>
      <c r="S54" s="36"/>
      <c r="T54" s="36"/>
      <c r="U54" s="36"/>
      <c r="V54" s="36"/>
      <c r="W54" s="36"/>
      <c r="X54" s="36">
        <v>28</v>
      </c>
      <c r="Y54" s="36"/>
      <c r="Z54" s="36"/>
      <c r="AA54" s="36"/>
      <c r="AB54" s="36">
        <v>10</v>
      </c>
      <c r="AC54" s="95">
        <f>SUM(Q54,X54)</f>
        <v>60</v>
      </c>
      <c r="AD54" s="110">
        <f>COUNT(G54:AB54)</f>
        <v>3</v>
      </c>
    </row>
    <row r="55" spans="1:30" x14ac:dyDescent="0.25">
      <c r="A55" s="22">
        <v>53</v>
      </c>
      <c r="B55" s="17" t="s">
        <v>172</v>
      </c>
      <c r="C55" s="18">
        <v>2004</v>
      </c>
      <c r="D55" s="18">
        <v>3</v>
      </c>
      <c r="E55" s="17" t="s">
        <v>38</v>
      </c>
      <c r="F55" s="20" t="s">
        <v>39</v>
      </c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>
        <v>55</v>
      </c>
      <c r="AB55" s="3"/>
      <c r="AC55" s="95">
        <f>SUM(G55:AB55)</f>
        <v>55</v>
      </c>
      <c r="AD55" s="110">
        <f>COUNT(G55:AB55)</f>
        <v>1</v>
      </c>
    </row>
    <row r="56" spans="1:30" x14ac:dyDescent="0.25">
      <c r="A56" s="19">
        <v>54</v>
      </c>
      <c r="B56" s="17" t="s">
        <v>265</v>
      </c>
      <c r="C56" s="18">
        <v>2008</v>
      </c>
      <c r="D56" s="18" t="s">
        <v>19</v>
      </c>
      <c r="E56" s="17" t="s">
        <v>20</v>
      </c>
      <c r="F56" s="20" t="s">
        <v>148</v>
      </c>
      <c r="G56" s="40"/>
      <c r="H56" s="18"/>
      <c r="I56" s="18"/>
      <c r="J56" s="18"/>
      <c r="K56" s="18"/>
      <c r="L56" s="18"/>
      <c r="M56" s="18"/>
      <c r="N56" s="18"/>
      <c r="O56" s="18"/>
      <c r="P56" s="18"/>
      <c r="Q56" s="18">
        <v>28</v>
      </c>
      <c r="R56" s="18"/>
      <c r="S56" s="18"/>
      <c r="T56" s="18"/>
      <c r="U56" s="18"/>
      <c r="V56" s="18"/>
      <c r="W56" s="18"/>
      <c r="X56" s="18">
        <v>25</v>
      </c>
      <c r="Y56" s="18"/>
      <c r="Z56" s="18"/>
      <c r="AA56" s="18"/>
      <c r="AB56" s="18"/>
      <c r="AC56" s="95">
        <f>SUM(G56:AB56)</f>
        <v>53</v>
      </c>
      <c r="AD56" s="110">
        <f>COUNT(G56:AB56)</f>
        <v>2</v>
      </c>
    </row>
    <row r="57" spans="1:30" x14ac:dyDescent="0.25">
      <c r="A57" s="22">
        <v>55</v>
      </c>
      <c r="B57" s="17" t="s">
        <v>250</v>
      </c>
      <c r="C57" s="18">
        <v>2008</v>
      </c>
      <c r="D57" s="18" t="s">
        <v>19</v>
      </c>
      <c r="E57" s="17" t="s">
        <v>20</v>
      </c>
      <c r="F57" s="20" t="s">
        <v>64</v>
      </c>
      <c r="G57" s="40"/>
      <c r="H57" s="18"/>
      <c r="I57" s="18"/>
      <c r="J57" s="18"/>
      <c r="K57" s="18"/>
      <c r="L57" s="18"/>
      <c r="M57" s="18"/>
      <c r="N57" s="18"/>
      <c r="O57" s="18"/>
      <c r="P57" s="18"/>
      <c r="Q57" s="18">
        <v>25</v>
      </c>
      <c r="R57" s="18"/>
      <c r="S57" s="18"/>
      <c r="T57" s="18"/>
      <c r="U57" s="18"/>
      <c r="V57" s="18">
        <v>28</v>
      </c>
      <c r="W57" s="18"/>
      <c r="X57" s="18">
        <v>23</v>
      </c>
      <c r="Y57" s="18"/>
      <c r="Z57" s="18"/>
      <c r="AA57" s="18"/>
      <c r="AB57" s="18">
        <v>16</v>
      </c>
      <c r="AC57" s="95">
        <f>SUM(Q57,V57)</f>
        <v>53</v>
      </c>
      <c r="AD57" s="110">
        <f>COUNT(G57:AB57)</f>
        <v>4</v>
      </c>
    </row>
    <row r="58" spans="1:30" x14ac:dyDescent="0.25">
      <c r="A58" s="19">
        <v>56</v>
      </c>
      <c r="B58" s="17" t="s">
        <v>142</v>
      </c>
      <c r="C58" s="18">
        <v>2005</v>
      </c>
      <c r="D58" s="18" t="s">
        <v>19</v>
      </c>
      <c r="E58" s="17" t="s">
        <v>20</v>
      </c>
      <c r="F58" s="20" t="s">
        <v>21</v>
      </c>
      <c r="G58" s="12"/>
      <c r="H58" s="3"/>
      <c r="I58" s="3"/>
      <c r="J58" s="3"/>
      <c r="K58" s="3"/>
      <c r="L58" s="3"/>
      <c r="M58" s="3"/>
      <c r="N58" s="3"/>
      <c r="O58" s="3">
        <v>31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>
        <v>19</v>
      </c>
      <c r="AB58" s="3"/>
      <c r="AC58" s="95">
        <f>SUM(G58:AB58)</f>
        <v>50</v>
      </c>
      <c r="AD58" s="110">
        <f>COUNT(G58:AB58)</f>
        <v>2</v>
      </c>
    </row>
    <row r="59" spans="1:30" x14ac:dyDescent="0.25">
      <c r="A59" s="22">
        <v>57</v>
      </c>
      <c r="B59" s="17" t="s">
        <v>232</v>
      </c>
      <c r="C59" s="18">
        <v>2007</v>
      </c>
      <c r="D59" s="18" t="s">
        <v>151</v>
      </c>
      <c r="E59" s="17" t="s">
        <v>38</v>
      </c>
      <c r="F59" s="20" t="s">
        <v>166</v>
      </c>
      <c r="G59" s="40"/>
      <c r="H59" s="18"/>
      <c r="I59" s="18"/>
      <c r="J59" s="18"/>
      <c r="K59" s="18"/>
      <c r="L59" s="18"/>
      <c r="M59" s="18"/>
      <c r="N59" s="18"/>
      <c r="O59" s="18"/>
      <c r="P59" s="18">
        <v>25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>
        <v>24</v>
      </c>
      <c r="AC59" s="95">
        <f>SUM(G59:AB59)</f>
        <v>49</v>
      </c>
      <c r="AD59" s="110">
        <f>COUNT(G59:AB59)</f>
        <v>2</v>
      </c>
    </row>
    <row r="60" spans="1:30" x14ac:dyDescent="0.25">
      <c r="A60" s="19">
        <v>58</v>
      </c>
      <c r="B60" s="17" t="s">
        <v>129</v>
      </c>
      <c r="C60" s="18">
        <v>2006</v>
      </c>
      <c r="D60" s="18" t="s">
        <v>19</v>
      </c>
      <c r="E60" s="17" t="s">
        <v>20</v>
      </c>
      <c r="F60" s="20" t="s">
        <v>64</v>
      </c>
      <c r="G60" s="12"/>
      <c r="H60" s="3"/>
      <c r="I60" s="3"/>
      <c r="J60" s="3"/>
      <c r="K60" s="3"/>
      <c r="L60" s="3"/>
      <c r="M60" s="3"/>
      <c r="N60" s="3"/>
      <c r="O60" s="3">
        <v>28</v>
      </c>
      <c r="P60" s="3"/>
      <c r="Q60" s="3"/>
      <c r="R60" s="3"/>
      <c r="S60" s="3"/>
      <c r="T60" s="3"/>
      <c r="U60" s="3"/>
      <c r="V60" s="3">
        <v>20</v>
      </c>
      <c r="W60" s="3"/>
      <c r="X60" s="3"/>
      <c r="Y60" s="3"/>
      <c r="Z60" s="3"/>
      <c r="AA60" s="3"/>
      <c r="AB60" s="3"/>
      <c r="AC60" s="95">
        <f>SUM(G60:AB60)</f>
        <v>48</v>
      </c>
      <c r="AD60" s="110">
        <f>COUNT(G60:AB60)</f>
        <v>2</v>
      </c>
    </row>
    <row r="61" spans="1:30" x14ac:dyDescent="0.25">
      <c r="A61" s="22">
        <v>59</v>
      </c>
      <c r="B61" s="17" t="s">
        <v>190</v>
      </c>
      <c r="C61" s="18">
        <v>2007</v>
      </c>
      <c r="D61" s="18" t="s">
        <v>19</v>
      </c>
      <c r="E61" s="17" t="s">
        <v>20</v>
      </c>
      <c r="F61" s="20" t="s">
        <v>21</v>
      </c>
      <c r="G61" s="12"/>
      <c r="H61" s="3"/>
      <c r="I61" s="3"/>
      <c r="J61" s="3"/>
      <c r="K61" s="3"/>
      <c r="L61" s="3"/>
      <c r="M61" s="3"/>
      <c r="N61" s="3"/>
      <c r="O61" s="3"/>
      <c r="P61" s="3">
        <v>25</v>
      </c>
      <c r="Q61" s="3"/>
      <c r="R61" s="3"/>
      <c r="S61" s="3"/>
      <c r="T61" s="3"/>
      <c r="U61" s="3"/>
      <c r="V61" s="3">
        <v>17</v>
      </c>
      <c r="W61" s="3"/>
      <c r="X61" s="3"/>
      <c r="Y61" s="3"/>
      <c r="Z61" s="3"/>
      <c r="AA61" s="3"/>
      <c r="AB61" s="3">
        <v>21</v>
      </c>
      <c r="AC61" s="95">
        <f>SUM(P61,AB61)</f>
        <v>46</v>
      </c>
      <c r="AD61" s="110">
        <f>COUNT(G61:AB61)</f>
        <v>3</v>
      </c>
    </row>
    <row r="62" spans="1:30" x14ac:dyDescent="0.25">
      <c r="A62" s="19">
        <v>60</v>
      </c>
      <c r="B62" s="17" t="s">
        <v>348</v>
      </c>
      <c r="C62" s="18">
        <v>2006</v>
      </c>
      <c r="D62" s="18" t="s">
        <v>19</v>
      </c>
      <c r="E62" s="17" t="s">
        <v>20</v>
      </c>
      <c r="F62" s="20" t="s">
        <v>64</v>
      </c>
      <c r="G62" s="40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>
        <v>23</v>
      </c>
      <c r="W62" s="18"/>
      <c r="X62" s="18"/>
      <c r="Y62" s="18"/>
      <c r="Z62" s="18"/>
      <c r="AA62" s="18">
        <v>23</v>
      </c>
      <c r="AB62" s="18"/>
      <c r="AC62" s="95">
        <f>SUM(G62:AB62)</f>
        <v>46</v>
      </c>
      <c r="AD62" s="110">
        <f>COUNT(G62:AB62)</f>
        <v>2</v>
      </c>
    </row>
    <row r="63" spans="1:30" x14ac:dyDescent="0.25">
      <c r="A63" s="22">
        <v>61</v>
      </c>
      <c r="B63" s="17" t="s">
        <v>258</v>
      </c>
      <c r="C63" s="18">
        <v>2008</v>
      </c>
      <c r="D63" s="18" t="s">
        <v>19</v>
      </c>
      <c r="E63" s="17" t="s">
        <v>20</v>
      </c>
      <c r="F63" s="20" t="s">
        <v>21</v>
      </c>
      <c r="G63" s="40"/>
      <c r="H63" s="18"/>
      <c r="I63" s="18"/>
      <c r="J63" s="18"/>
      <c r="K63" s="18"/>
      <c r="L63" s="18"/>
      <c r="M63" s="18"/>
      <c r="N63" s="18"/>
      <c r="O63" s="18"/>
      <c r="P63" s="18"/>
      <c r="Q63" s="18">
        <v>20</v>
      </c>
      <c r="R63" s="18"/>
      <c r="S63" s="18"/>
      <c r="T63" s="18"/>
      <c r="U63" s="18"/>
      <c r="V63" s="18"/>
      <c r="W63" s="18"/>
      <c r="X63" s="18">
        <v>20</v>
      </c>
      <c r="Y63" s="18"/>
      <c r="Z63" s="18"/>
      <c r="AA63" s="18"/>
      <c r="AB63" s="18"/>
      <c r="AC63" s="95">
        <f>SUM(G63:AB63)</f>
        <v>40</v>
      </c>
      <c r="AD63" s="110">
        <f>COUNT(G63:AB63)</f>
        <v>2</v>
      </c>
    </row>
    <row r="64" spans="1:30" x14ac:dyDescent="0.25">
      <c r="A64" s="19">
        <v>62</v>
      </c>
      <c r="B64" s="17" t="s">
        <v>184</v>
      </c>
      <c r="C64" s="18">
        <v>2007</v>
      </c>
      <c r="D64" s="18" t="s">
        <v>19</v>
      </c>
      <c r="E64" s="17" t="s">
        <v>20</v>
      </c>
      <c r="F64" s="20" t="s">
        <v>115</v>
      </c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v>22</v>
      </c>
      <c r="W64" s="3"/>
      <c r="X64" s="3"/>
      <c r="Y64" s="3"/>
      <c r="Z64" s="3"/>
      <c r="AA64" s="3"/>
      <c r="AB64" s="3">
        <v>17</v>
      </c>
      <c r="AC64" s="95">
        <f>SUM(G64:AB64)</f>
        <v>39</v>
      </c>
      <c r="AD64" s="110">
        <f>COUNT(G64:AB64)</f>
        <v>2</v>
      </c>
    </row>
    <row r="65" spans="1:30" x14ac:dyDescent="0.25">
      <c r="A65" s="22">
        <v>63</v>
      </c>
      <c r="B65" s="17" t="s">
        <v>247</v>
      </c>
      <c r="C65" s="18">
        <v>2009</v>
      </c>
      <c r="D65" s="18" t="s">
        <v>19</v>
      </c>
      <c r="E65" s="17" t="s">
        <v>20</v>
      </c>
      <c r="F65" s="20" t="s">
        <v>115</v>
      </c>
      <c r="G65" s="40"/>
      <c r="H65" s="18"/>
      <c r="I65" s="18"/>
      <c r="J65" s="18"/>
      <c r="K65" s="18"/>
      <c r="L65" s="18"/>
      <c r="M65" s="18"/>
      <c r="N65" s="18"/>
      <c r="O65" s="18"/>
      <c r="P65" s="18"/>
      <c r="Q65" s="18">
        <v>20</v>
      </c>
      <c r="R65" s="18"/>
      <c r="S65" s="18"/>
      <c r="T65" s="18"/>
      <c r="U65" s="18"/>
      <c r="V65" s="18"/>
      <c r="W65" s="18"/>
      <c r="X65" s="18">
        <v>18</v>
      </c>
      <c r="Y65" s="18"/>
      <c r="Z65" s="18"/>
      <c r="AA65" s="18"/>
      <c r="AB65" s="18"/>
      <c r="AC65" s="95">
        <f>SUM(G65:AB65)</f>
        <v>38</v>
      </c>
      <c r="AD65" s="110">
        <f>COUNT(G65:AB65)</f>
        <v>2</v>
      </c>
    </row>
    <row r="66" spans="1:30" x14ac:dyDescent="0.25">
      <c r="A66" s="19">
        <v>64</v>
      </c>
      <c r="B66" s="34" t="s">
        <v>147</v>
      </c>
      <c r="C66" s="36">
        <v>2006</v>
      </c>
      <c r="D66" s="36" t="s">
        <v>19</v>
      </c>
      <c r="E66" s="34" t="s">
        <v>20</v>
      </c>
      <c r="F66" s="35" t="s">
        <v>64</v>
      </c>
      <c r="G66" s="96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>
        <v>18</v>
      </c>
      <c r="W66" s="94"/>
      <c r="X66" s="94"/>
      <c r="Y66" s="94"/>
      <c r="Z66" s="94"/>
      <c r="AA66" s="94">
        <v>19</v>
      </c>
      <c r="AB66" s="94"/>
      <c r="AC66" s="95">
        <f>SUM(G66:AB66)</f>
        <v>37</v>
      </c>
      <c r="AD66" s="110">
        <f>COUNT(G66:AB66)</f>
        <v>2</v>
      </c>
    </row>
    <row r="67" spans="1:30" x14ac:dyDescent="0.25">
      <c r="A67" s="22">
        <v>65</v>
      </c>
      <c r="B67" s="17" t="s">
        <v>139</v>
      </c>
      <c r="C67" s="18">
        <v>2007</v>
      </c>
      <c r="D67" s="18" t="s">
        <v>19</v>
      </c>
      <c r="E67" s="17" t="s">
        <v>20</v>
      </c>
      <c r="F67" s="20" t="s">
        <v>64</v>
      </c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v>21</v>
      </c>
      <c r="W67" s="3"/>
      <c r="X67" s="3"/>
      <c r="Y67" s="3"/>
      <c r="Z67" s="3"/>
      <c r="AA67" s="3"/>
      <c r="AB67" s="3">
        <v>16</v>
      </c>
      <c r="AC67" s="95">
        <f>SUM(G67:AB67)</f>
        <v>37</v>
      </c>
      <c r="AD67" s="110">
        <f>COUNT(G67:AB67)</f>
        <v>2</v>
      </c>
    </row>
    <row r="68" spans="1:30" x14ac:dyDescent="0.25">
      <c r="A68" s="19">
        <v>66</v>
      </c>
      <c r="B68" s="17" t="s">
        <v>372</v>
      </c>
      <c r="C68" s="18">
        <v>2006</v>
      </c>
      <c r="D68" s="18" t="s">
        <v>121</v>
      </c>
      <c r="E68" s="17" t="s">
        <v>20</v>
      </c>
      <c r="F68" s="20" t="s">
        <v>21</v>
      </c>
      <c r="G68" s="40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>
        <v>22</v>
      </c>
      <c r="W68" s="18"/>
      <c r="X68" s="18"/>
      <c r="Y68" s="18"/>
      <c r="Z68" s="18"/>
      <c r="AA68" s="18">
        <v>14</v>
      </c>
      <c r="AB68" s="18"/>
      <c r="AC68" s="95">
        <f>SUM(G68:AB68)</f>
        <v>36</v>
      </c>
      <c r="AD68" s="110">
        <f>COUNT(G68:AB68)</f>
        <v>2</v>
      </c>
    </row>
    <row r="69" spans="1:30" x14ac:dyDescent="0.25">
      <c r="A69" s="22">
        <v>67</v>
      </c>
      <c r="B69" s="17" t="s">
        <v>245</v>
      </c>
      <c r="C69" s="18">
        <v>2009</v>
      </c>
      <c r="D69" s="18" t="s">
        <v>19</v>
      </c>
      <c r="E69" s="17" t="s">
        <v>20</v>
      </c>
      <c r="F69" s="20" t="s">
        <v>64</v>
      </c>
      <c r="G69" s="40"/>
      <c r="H69" s="18"/>
      <c r="I69" s="18"/>
      <c r="J69" s="18"/>
      <c r="K69" s="18"/>
      <c r="L69" s="18"/>
      <c r="M69" s="18"/>
      <c r="N69" s="18"/>
      <c r="O69" s="18"/>
      <c r="P69" s="18"/>
      <c r="Q69" s="18">
        <v>19</v>
      </c>
      <c r="R69" s="18"/>
      <c r="S69" s="18"/>
      <c r="T69" s="18"/>
      <c r="U69" s="18"/>
      <c r="V69" s="18"/>
      <c r="W69" s="18"/>
      <c r="X69" s="18">
        <v>14</v>
      </c>
      <c r="Y69" s="18"/>
      <c r="Z69" s="18"/>
      <c r="AA69" s="18"/>
      <c r="AB69" s="18">
        <v>7</v>
      </c>
      <c r="AC69" s="95">
        <f>SUM(Q69,X69)</f>
        <v>33</v>
      </c>
      <c r="AD69" s="110">
        <f>COUNT(G69:AB69)</f>
        <v>3</v>
      </c>
    </row>
    <row r="70" spans="1:30" x14ac:dyDescent="0.25">
      <c r="A70" s="19">
        <v>68</v>
      </c>
      <c r="B70" s="17" t="s">
        <v>254</v>
      </c>
      <c r="C70" s="18">
        <v>2009</v>
      </c>
      <c r="D70" s="18" t="s">
        <v>19</v>
      </c>
      <c r="E70" s="17" t="s">
        <v>20</v>
      </c>
      <c r="F70" s="20" t="s">
        <v>21</v>
      </c>
      <c r="G70" s="40"/>
      <c r="H70" s="18"/>
      <c r="I70" s="18"/>
      <c r="J70" s="18"/>
      <c r="K70" s="18"/>
      <c r="L70" s="18"/>
      <c r="M70" s="18"/>
      <c r="N70" s="18"/>
      <c r="O70" s="18"/>
      <c r="P70" s="18"/>
      <c r="Q70" s="18">
        <v>19</v>
      </c>
      <c r="R70" s="18"/>
      <c r="S70" s="18"/>
      <c r="T70" s="18"/>
      <c r="U70" s="18"/>
      <c r="V70" s="18"/>
      <c r="W70" s="18"/>
      <c r="X70" s="18">
        <v>14</v>
      </c>
      <c r="Y70" s="18"/>
      <c r="Z70" s="18"/>
      <c r="AA70" s="18"/>
      <c r="AB70" s="18">
        <v>10</v>
      </c>
      <c r="AC70" s="95">
        <f>SUM(Q70,X70)</f>
        <v>33</v>
      </c>
      <c r="AD70" s="110">
        <f>COUNT(G70:AB70)</f>
        <v>3</v>
      </c>
    </row>
    <row r="71" spans="1:30" x14ac:dyDescent="0.25">
      <c r="A71" s="22">
        <v>69</v>
      </c>
      <c r="B71" s="17" t="s">
        <v>253</v>
      </c>
      <c r="C71" s="18">
        <v>2008</v>
      </c>
      <c r="D71" s="18" t="s">
        <v>19</v>
      </c>
      <c r="E71" s="17" t="s">
        <v>20</v>
      </c>
      <c r="F71" s="20" t="s">
        <v>115</v>
      </c>
      <c r="G71" s="40"/>
      <c r="H71" s="18"/>
      <c r="I71" s="18"/>
      <c r="J71" s="18"/>
      <c r="K71" s="18"/>
      <c r="L71" s="18"/>
      <c r="M71" s="18"/>
      <c r="N71" s="18"/>
      <c r="O71" s="18"/>
      <c r="P71" s="18"/>
      <c r="Q71" s="18">
        <v>18</v>
      </c>
      <c r="R71" s="18"/>
      <c r="S71" s="18"/>
      <c r="T71" s="18"/>
      <c r="U71" s="18"/>
      <c r="V71" s="18"/>
      <c r="W71" s="18"/>
      <c r="X71" s="18">
        <v>14</v>
      </c>
      <c r="Y71" s="18"/>
      <c r="Z71" s="18"/>
      <c r="AA71" s="18"/>
      <c r="AB71" s="18"/>
      <c r="AC71" s="95">
        <f>SUM(G71:AB71)</f>
        <v>32</v>
      </c>
      <c r="AD71" s="110">
        <f>COUNT(G71:AB71)</f>
        <v>2</v>
      </c>
    </row>
    <row r="72" spans="1:30" x14ac:dyDescent="0.25">
      <c r="A72" s="19">
        <v>70</v>
      </c>
      <c r="B72" s="17" t="s">
        <v>256</v>
      </c>
      <c r="C72" s="18">
        <v>2008</v>
      </c>
      <c r="D72" s="18" t="s">
        <v>19</v>
      </c>
      <c r="E72" s="17" t="s">
        <v>20</v>
      </c>
      <c r="F72" s="20" t="s">
        <v>64</v>
      </c>
      <c r="G72" s="40"/>
      <c r="H72" s="18"/>
      <c r="I72" s="18"/>
      <c r="J72" s="18"/>
      <c r="K72" s="18"/>
      <c r="L72" s="18"/>
      <c r="M72" s="18"/>
      <c r="N72" s="18"/>
      <c r="O72" s="18"/>
      <c r="P72" s="18"/>
      <c r="Q72" s="18">
        <v>18</v>
      </c>
      <c r="R72" s="18"/>
      <c r="S72" s="18"/>
      <c r="T72" s="18"/>
      <c r="U72" s="18"/>
      <c r="V72" s="18"/>
      <c r="W72" s="18"/>
      <c r="X72" s="18">
        <v>14</v>
      </c>
      <c r="Y72" s="18"/>
      <c r="Z72" s="18"/>
      <c r="AA72" s="18"/>
      <c r="AB72" s="18"/>
      <c r="AC72" s="95">
        <f>SUM(G72:AB72)</f>
        <v>32</v>
      </c>
      <c r="AD72" s="110">
        <f>COUNT(G72:AB72)</f>
        <v>2</v>
      </c>
    </row>
    <row r="73" spans="1:30" x14ac:dyDescent="0.25">
      <c r="A73" s="22">
        <v>71</v>
      </c>
      <c r="B73" s="17" t="s">
        <v>251</v>
      </c>
      <c r="C73" s="18">
        <v>2011</v>
      </c>
      <c r="D73" s="18" t="s">
        <v>19</v>
      </c>
      <c r="E73" s="17" t="s">
        <v>20</v>
      </c>
      <c r="F73" s="20" t="s">
        <v>271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>
        <v>18</v>
      </c>
      <c r="R73" s="18"/>
      <c r="S73" s="18"/>
      <c r="T73" s="18"/>
      <c r="U73" s="18"/>
      <c r="V73" s="18"/>
      <c r="W73" s="18"/>
      <c r="X73" s="18">
        <v>12</v>
      </c>
      <c r="Y73" s="18"/>
      <c r="Z73" s="18"/>
      <c r="AA73" s="18"/>
      <c r="AB73" s="18">
        <v>14</v>
      </c>
      <c r="AC73" s="95">
        <f>SUM(Q73,AB73)</f>
        <v>32</v>
      </c>
      <c r="AD73" s="110">
        <f>COUNT(G73:AB73)</f>
        <v>3</v>
      </c>
    </row>
    <row r="74" spans="1:30" x14ac:dyDescent="0.25">
      <c r="A74" s="19">
        <v>72</v>
      </c>
      <c r="B74" s="17" t="s">
        <v>180</v>
      </c>
      <c r="C74" s="18">
        <v>2006</v>
      </c>
      <c r="D74" s="18" t="s">
        <v>19</v>
      </c>
      <c r="E74" s="17" t="s">
        <v>20</v>
      </c>
      <c r="F74" s="20" t="s">
        <v>148</v>
      </c>
      <c r="G74" s="12"/>
      <c r="H74" s="3"/>
      <c r="I74" s="3"/>
      <c r="J74" s="3"/>
      <c r="K74" s="3"/>
      <c r="L74" s="3"/>
      <c r="M74" s="3"/>
      <c r="N74" s="3"/>
      <c r="O74" s="3">
        <v>30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95">
        <f>SUM(G74:AB74)</f>
        <v>30</v>
      </c>
      <c r="AD74" s="110">
        <f>COUNT(G74:AB74)</f>
        <v>1</v>
      </c>
    </row>
    <row r="75" spans="1:30" x14ac:dyDescent="0.25">
      <c r="A75" s="22">
        <v>73</v>
      </c>
      <c r="B75" s="17" t="s">
        <v>264</v>
      </c>
      <c r="C75" s="18">
        <v>2008</v>
      </c>
      <c r="D75" s="18" t="s">
        <v>19</v>
      </c>
      <c r="E75" s="17" t="s">
        <v>20</v>
      </c>
      <c r="F75" s="20" t="s">
        <v>272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>
        <v>18</v>
      </c>
      <c r="R75" s="18"/>
      <c r="S75" s="18"/>
      <c r="T75" s="18"/>
      <c r="U75" s="18"/>
      <c r="V75" s="18"/>
      <c r="W75" s="18"/>
      <c r="X75" s="18">
        <v>12</v>
      </c>
      <c r="Y75" s="18"/>
      <c r="Z75" s="18"/>
      <c r="AA75" s="18"/>
      <c r="AB75" s="18"/>
      <c r="AC75" s="95">
        <f>SUM(G75:AB75)</f>
        <v>30</v>
      </c>
      <c r="AD75" s="110">
        <f>COUNT(G75:AB75)</f>
        <v>2</v>
      </c>
    </row>
    <row r="76" spans="1:30" x14ac:dyDescent="0.25">
      <c r="A76" s="19">
        <v>74</v>
      </c>
      <c r="B76" s="17" t="s">
        <v>267</v>
      </c>
      <c r="C76" s="18">
        <v>2009</v>
      </c>
      <c r="D76" s="18" t="s">
        <v>19</v>
      </c>
      <c r="E76" s="17" t="s">
        <v>20</v>
      </c>
      <c r="F76" s="20" t="s">
        <v>148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>
        <v>15</v>
      </c>
      <c r="R76" s="18"/>
      <c r="S76" s="18"/>
      <c r="T76" s="18"/>
      <c r="U76" s="18"/>
      <c r="V76" s="18"/>
      <c r="W76" s="18"/>
      <c r="X76" s="18">
        <v>12</v>
      </c>
      <c r="Y76" s="18"/>
      <c r="Z76" s="18"/>
      <c r="AA76" s="18"/>
      <c r="AB76" s="18">
        <v>15</v>
      </c>
      <c r="AC76" s="95">
        <f>SUM(Q76,AB76)</f>
        <v>30</v>
      </c>
      <c r="AD76" s="110">
        <f>COUNT(G76:AB76)</f>
        <v>3</v>
      </c>
    </row>
    <row r="77" spans="1:30" x14ac:dyDescent="0.25">
      <c r="A77" s="22">
        <v>75</v>
      </c>
      <c r="B77" s="17" t="s">
        <v>246</v>
      </c>
      <c r="C77" s="18">
        <v>2010</v>
      </c>
      <c r="D77" s="18" t="s">
        <v>19</v>
      </c>
      <c r="E77" s="17" t="s">
        <v>20</v>
      </c>
      <c r="F77" s="20" t="s">
        <v>115</v>
      </c>
      <c r="G77" s="40"/>
      <c r="H77" s="18"/>
      <c r="I77" s="18"/>
      <c r="J77" s="18"/>
      <c r="K77" s="18"/>
      <c r="L77" s="18"/>
      <c r="M77" s="18"/>
      <c r="N77" s="18"/>
      <c r="O77" s="18"/>
      <c r="P77" s="18"/>
      <c r="Q77" s="18">
        <v>13</v>
      </c>
      <c r="R77" s="18"/>
      <c r="S77" s="18"/>
      <c r="T77" s="18"/>
      <c r="U77" s="18"/>
      <c r="V77" s="18"/>
      <c r="W77" s="18"/>
      <c r="X77" s="18">
        <v>10</v>
      </c>
      <c r="Y77" s="18"/>
      <c r="Z77" s="18"/>
      <c r="AA77" s="18"/>
      <c r="AB77" s="18">
        <v>14</v>
      </c>
      <c r="AC77" s="95">
        <f>SUM(Q77,AB77)</f>
        <v>27</v>
      </c>
      <c r="AD77" s="110">
        <f>COUNT(G77:AB77)</f>
        <v>3</v>
      </c>
    </row>
    <row r="78" spans="1:30" x14ac:dyDescent="0.25">
      <c r="A78" s="19">
        <v>76</v>
      </c>
      <c r="B78" s="17" t="s">
        <v>179</v>
      </c>
      <c r="C78" s="18">
        <v>2007</v>
      </c>
      <c r="D78" s="18" t="s">
        <v>19</v>
      </c>
      <c r="E78" s="17" t="s">
        <v>20</v>
      </c>
      <c r="F78" s="20" t="s">
        <v>21</v>
      </c>
      <c r="G78" s="12"/>
      <c r="H78" s="3"/>
      <c r="I78" s="3"/>
      <c r="J78" s="3"/>
      <c r="K78" s="3"/>
      <c r="L78" s="3"/>
      <c r="M78" s="3"/>
      <c r="N78" s="3"/>
      <c r="O78" s="3"/>
      <c r="P78" s="3">
        <v>26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95">
        <f>SUM(G78:AB78)</f>
        <v>26</v>
      </c>
      <c r="AD78" s="110">
        <f>COUNT(G78:AB78)</f>
        <v>1</v>
      </c>
    </row>
    <row r="79" spans="1:30" x14ac:dyDescent="0.25">
      <c r="A79" s="22">
        <v>77</v>
      </c>
      <c r="B79" s="17" t="s">
        <v>242</v>
      </c>
      <c r="C79" s="18">
        <v>2009</v>
      </c>
      <c r="D79" s="18" t="s">
        <v>151</v>
      </c>
      <c r="E79" s="17" t="s">
        <v>38</v>
      </c>
      <c r="F79" s="20" t="s">
        <v>39</v>
      </c>
      <c r="G79" s="40"/>
      <c r="H79" s="18"/>
      <c r="I79" s="18"/>
      <c r="J79" s="18"/>
      <c r="K79" s="18"/>
      <c r="L79" s="18"/>
      <c r="M79" s="18"/>
      <c r="N79" s="18"/>
      <c r="O79" s="18"/>
      <c r="P79" s="18">
        <v>26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95">
        <f>SUM(G79:AB79)</f>
        <v>26</v>
      </c>
      <c r="AD79" s="110">
        <f>COUNT(G79:AB79)</f>
        <v>1</v>
      </c>
    </row>
    <row r="80" spans="1:30" x14ac:dyDescent="0.25">
      <c r="A80" s="19">
        <v>78</v>
      </c>
      <c r="B80" s="17" t="s">
        <v>239</v>
      </c>
      <c r="C80" s="18">
        <v>2007</v>
      </c>
      <c r="D80" s="18" t="s">
        <v>151</v>
      </c>
      <c r="E80" s="17" t="s">
        <v>38</v>
      </c>
      <c r="F80" s="20" t="s">
        <v>166</v>
      </c>
      <c r="G80" s="40"/>
      <c r="H80" s="18"/>
      <c r="I80" s="18"/>
      <c r="J80" s="18"/>
      <c r="K80" s="18"/>
      <c r="L80" s="18"/>
      <c r="M80" s="18"/>
      <c r="N80" s="18"/>
      <c r="O80" s="18"/>
      <c r="P80" s="18">
        <v>25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5">
        <f>SUM(G80:AB80)</f>
        <v>25</v>
      </c>
      <c r="AD80" s="110">
        <f>COUNT(G80:AB80)</f>
        <v>1</v>
      </c>
    </row>
    <row r="81" spans="1:30" x14ac:dyDescent="0.25">
      <c r="A81" s="22">
        <v>79</v>
      </c>
      <c r="B81" s="34" t="s">
        <v>255</v>
      </c>
      <c r="C81" s="36">
        <v>2008</v>
      </c>
      <c r="D81" s="36" t="s">
        <v>19</v>
      </c>
      <c r="E81" s="34" t="s">
        <v>20</v>
      </c>
      <c r="F81" s="35" t="s">
        <v>115</v>
      </c>
      <c r="G81" s="102"/>
      <c r="H81" s="36"/>
      <c r="I81" s="36"/>
      <c r="J81" s="36"/>
      <c r="K81" s="36"/>
      <c r="L81" s="36"/>
      <c r="M81" s="36"/>
      <c r="N81" s="36"/>
      <c r="O81" s="36"/>
      <c r="P81" s="36"/>
      <c r="Q81" s="36">
        <v>14</v>
      </c>
      <c r="R81" s="36"/>
      <c r="S81" s="36"/>
      <c r="T81" s="36"/>
      <c r="U81" s="36"/>
      <c r="V81" s="36"/>
      <c r="W81" s="36"/>
      <c r="X81" s="36">
        <v>11</v>
      </c>
      <c r="Y81" s="36"/>
      <c r="Z81" s="36"/>
      <c r="AA81" s="36"/>
      <c r="AB81" s="36"/>
      <c r="AC81" s="95">
        <f>SUM(G81:AB81)</f>
        <v>25</v>
      </c>
      <c r="AD81" s="110">
        <f>COUNT(G81:AB81)</f>
        <v>2</v>
      </c>
    </row>
    <row r="82" spans="1:30" x14ac:dyDescent="0.25">
      <c r="A82" s="19">
        <v>80</v>
      </c>
      <c r="B82" s="17" t="s">
        <v>133</v>
      </c>
      <c r="C82" s="18">
        <v>2007</v>
      </c>
      <c r="D82" s="18" t="s">
        <v>19</v>
      </c>
      <c r="E82" s="17" t="s">
        <v>20</v>
      </c>
      <c r="F82" s="20" t="s">
        <v>64</v>
      </c>
      <c r="G82" s="1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14</v>
      </c>
      <c r="W82" s="3"/>
      <c r="X82" s="3"/>
      <c r="Y82" s="3"/>
      <c r="Z82" s="3"/>
      <c r="AA82" s="3"/>
      <c r="AB82" s="3">
        <v>11</v>
      </c>
      <c r="AC82" s="95">
        <f>SUM(G82:AB82)</f>
        <v>25</v>
      </c>
      <c r="AD82" s="110">
        <f>COUNT(G82:AB82)</f>
        <v>2</v>
      </c>
    </row>
    <row r="83" spans="1:30" x14ac:dyDescent="0.25">
      <c r="A83" s="22">
        <v>81</v>
      </c>
      <c r="B83" s="17" t="s">
        <v>248</v>
      </c>
      <c r="C83" s="18">
        <v>2010</v>
      </c>
      <c r="D83" s="18" t="s">
        <v>19</v>
      </c>
      <c r="E83" s="17" t="s">
        <v>20</v>
      </c>
      <c r="F83" s="20" t="s">
        <v>115</v>
      </c>
      <c r="G83" s="40"/>
      <c r="H83" s="18"/>
      <c r="I83" s="18"/>
      <c r="J83" s="18"/>
      <c r="K83" s="18"/>
      <c r="L83" s="18"/>
      <c r="M83" s="18"/>
      <c r="N83" s="18"/>
      <c r="O83" s="18"/>
      <c r="P83" s="18"/>
      <c r="Q83" s="18">
        <v>13</v>
      </c>
      <c r="R83" s="18"/>
      <c r="S83" s="18"/>
      <c r="T83" s="18"/>
      <c r="U83" s="18"/>
      <c r="V83" s="18"/>
      <c r="W83" s="18"/>
      <c r="X83" s="18">
        <v>10</v>
      </c>
      <c r="Y83" s="18"/>
      <c r="Z83" s="18"/>
      <c r="AA83" s="18"/>
      <c r="AB83" s="18">
        <v>11</v>
      </c>
      <c r="AC83" s="95">
        <f>SUM(Q83,AB83)</f>
        <v>24</v>
      </c>
      <c r="AD83" s="110">
        <f>COUNT(G83:AB83)</f>
        <v>3</v>
      </c>
    </row>
    <row r="84" spans="1:30" x14ac:dyDescent="0.25">
      <c r="A84" s="19">
        <v>82</v>
      </c>
      <c r="B84" s="17" t="s">
        <v>130</v>
      </c>
      <c r="C84" s="18">
        <v>2005</v>
      </c>
      <c r="D84" s="18" t="s">
        <v>31</v>
      </c>
      <c r="E84" s="17" t="s">
        <v>20</v>
      </c>
      <c r="F84" s="20" t="s">
        <v>21</v>
      </c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>
        <v>23</v>
      </c>
      <c r="AB84" s="3"/>
      <c r="AC84" s="95">
        <f>SUM(G84:AB84)</f>
        <v>23</v>
      </c>
      <c r="AD84" s="110">
        <f>COUNT(G84:AB84)</f>
        <v>1</v>
      </c>
    </row>
    <row r="85" spans="1:30" x14ac:dyDescent="0.25">
      <c r="A85" s="22">
        <v>83</v>
      </c>
      <c r="B85" s="17" t="s">
        <v>369</v>
      </c>
      <c r="C85" s="18">
        <v>2005</v>
      </c>
      <c r="D85" s="18" t="s">
        <v>19</v>
      </c>
      <c r="E85" s="17" t="s">
        <v>20</v>
      </c>
      <c r="F85" s="20" t="s">
        <v>21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>
        <v>23</v>
      </c>
      <c r="AB85" s="18"/>
      <c r="AC85" s="95">
        <f>SUM(G85:AB85)</f>
        <v>23</v>
      </c>
      <c r="AD85" s="110">
        <f>COUNT(G85:AB85)</f>
        <v>1</v>
      </c>
    </row>
    <row r="86" spans="1:30" x14ac:dyDescent="0.25">
      <c r="A86" s="19">
        <v>84</v>
      </c>
      <c r="B86" s="17" t="s">
        <v>179</v>
      </c>
      <c r="C86" s="18">
        <v>2007</v>
      </c>
      <c r="D86" s="18" t="s">
        <v>121</v>
      </c>
      <c r="E86" s="17" t="s">
        <v>20</v>
      </c>
      <c r="F86" s="20" t="s">
        <v>21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>
        <v>23</v>
      </c>
      <c r="AB86" s="18"/>
      <c r="AC86" s="95">
        <f>SUM(G86:AB86)</f>
        <v>23</v>
      </c>
      <c r="AD86" s="110">
        <f>COUNT(G86:AB86)</f>
        <v>1</v>
      </c>
    </row>
    <row r="87" spans="1:30" x14ac:dyDescent="0.25">
      <c r="A87" s="22">
        <v>85</v>
      </c>
      <c r="B87" s="17" t="s">
        <v>252</v>
      </c>
      <c r="C87" s="18">
        <v>2008</v>
      </c>
      <c r="D87" s="18" t="s">
        <v>19</v>
      </c>
      <c r="E87" s="17" t="s">
        <v>20</v>
      </c>
      <c r="F87" s="20" t="s">
        <v>64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>
        <v>12</v>
      </c>
      <c r="R87" s="18"/>
      <c r="S87" s="18"/>
      <c r="T87" s="18"/>
      <c r="U87" s="18"/>
      <c r="V87" s="18"/>
      <c r="W87" s="18"/>
      <c r="X87" s="18">
        <v>9</v>
      </c>
      <c r="Y87" s="18"/>
      <c r="Z87" s="18"/>
      <c r="AA87" s="18"/>
      <c r="AB87" s="18"/>
      <c r="AC87" s="95">
        <f>SUM(G87:AB87)</f>
        <v>21</v>
      </c>
      <c r="AD87" s="110">
        <f>COUNT(G87:AB87)</f>
        <v>2</v>
      </c>
    </row>
    <row r="88" spans="1:30" x14ac:dyDescent="0.25">
      <c r="A88" s="19">
        <v>86</v>
      </c>
      <c r="B88" s="17" t="s">
        <v>269</v>
      </c>
      <c r="C88" s="18">
        <v>2010</v>
      </c>
      <c r="D88" s="18" t="s">
        <v>19</v>
      </c>
      <c r="E88" s="17" t="s">
        <v>20</v>
      </c>
      <c r="F88" s="20" t="s">
        <v>271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>
        <v>12</v>
      </c>
      <c r="R88" s="18"/>
      <c r="S88" s="18"/>
      <c r="T88" s="18"/>
      <c r="U88" s="18"/>
      <c r="V88" s="18"/>
      <c r="W88" s="18"/>
      <c r="X88" s="18">
        <v>9</v>
      </c>
      <c r="Y88" s="18"/>
      <c r="Z88" s="18"/>
      <c r="AA88" s="18"/>
      <c r="AB88" s="18">
        <v>9</v>
      </c>
      <c r="AC88" s="95">
        <f>SUM(Q88,X88)</f>
        <v>21</v>
      </c>
      <c r="AD88" s="110">
        <f>COUNT(G88:AB88)</f>
        <v>3</v>
      </c>
    </row>
    <row r="89" spans="1:30" x14ac:dyDescent="0.25">
      <c r="A89" s="22">
        <v>87</v>
      </c>
      <c r="B89" s="17" t="s">
        <v>137</v>
      </c>
      <c r="C89" s="18">
        <v>2004</v>
      </c>
      <c r="D89" s="18" t="s">
        <v>19</v>
      </c>
      <c r="E89" s="17" t="s">
        <v>20</v>
      </c>
      <c r="F89" s="20" t="s">
        <v>21</v>
      </c>
      <c r="G89" s="12"/>
      <c r="H89" s="3"/>
      <c r="I89" s="3"/>
      <c r="J89" s="3"/>
      <c r="K89" s="3"/>
      <c r="L89" s="3"/>
      <c r="M89" s="3"/>
      <c r="N89" s="3"/>
      <c r="O89" s="3">
        <v>20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95">
        <f>SUM(G89:AB89)</f>
        <v>20</v>
      </c>
      <c r="AD89" s="110">
        <f>COUNT(G89:AB89)</f>
        <v>1</v>
      </c>
    </row>
    <row r="90" spans="1:30" x14ac:dyDescent="0.25">
      <c r="A90" s="19">
        <v>88</v>
      </c>
      <c r="B90" s="17" t="s">
        <v>140</v>
      </c>
      <c r="C90" s="18">
        <v>2005</v>
      </c>
      <c r="D90" s="18" t="s">
        <v>19</v>
      </c>
      <c r="E90" s="17" t="s">
        <v>20</v>
      </c>
      <c r="F90" s="20" t="s">
        <v>21</v>
      </c>
      <c r="G90" s="12"/>
      <c r="H90" s="3"/>
      <c r="I90" s="3"/>
      <c r="J90" s="3"/>
      <c r="K90" s="3"/>
      <c r="L90" s="3"/>
      <c r="M90" s="3"/>
      <c r="N90" s="3"/>
      <c r="O90" s="3">
        <v>20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95">
        <f>SUM(G90:AB90)</f>
        <v>20</v>
      </c>
      <c r="AD90" s="110">
        <f>COUNT(G90:AB90)</f>
        <v>1</v>
      </c>
    </row>
    <row r="91" spans="1:30" x14ac:dyDescent="0.25">
      <c r="A91" s="22">
        <v>89</v>
      </c>
      <c r="B91" s="17" t="s">
        <v>374</v>
      </c>
      <c r="C91" s="18">
        <v>2007</v>
      </c>
      <c r="D91" s="18" t="s">
        <v>121</v>
      </c>
      <c r="E91" s="17" t="s">
        <v>20</v>
      </c>
      <c r="F91" s="20" t="s">
        <v>21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>
        <v>13</v>
      </c>
      <c r="W91" s="18"/>
      <c r="X91" s="18"/>
      <c r="Y91" s="18"/>
      <c r="Z91" s="18"/>
      <c r="AA91" s="18"/>
      <c r="AB91" s="18">
        <v>7</v>
      </c>
      <c r="AC91" s="95">
        <f>SUM(G91:AB91)</f>
        <v>20</v>
      </c>
      <c r="AD91" s="110">
        <f>COUNT(G91:AB91)</f>
        <v>2</v>
      </c>
    </row>
    <row r="92" spans="1:30" x14ac:dyDescent="0.25">
      <c r="A92" s="19">
        <v>90</v>
      </c>
      <c r="B92" s="17" t="s">
        <v>229</v>
      </c>
      <c r="C92" s="18">
        <v>2006</v>
      </c>
      <c r="D92" s="18" t="s">
        <v>19</v>
      </c>
      <c r="E92" s="17" t="s">
        <v>38</v>
      </c>
      <c r="F92" s="20" t="s">
        <v>215</v>
      </c>
      <c r="G92" s="40"/>
      <c r="H92" s="18"/>
      <c r="I92" s="18"/>
      <c r="J92" s="18"/>
      <c r="K92" s="18"/>
      <c r="L92" s="18"/>
      <c r="M92" s="18"/>
      <c r="N92" s="18"/>
      <c r="O92" s="18"/>
      <c r="P92" s="18">
        <v>19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5">
        <f>SUM(G92:AB92)</f>
        <v>19</v>
      </c>
      <c r="AD92" s="110">
        <f>COUNT(G92:AB92)</f>
        <v>1</v>
      </c>
    </row>
    <row r="93" spans="1:30" x14ac:dyDescent="0.25">
      <c r="A93" s="22">
        <v>91</v>
      </c>
      <c r="B93" s="17" t="s">
        <v>257</v>
      </c>
      <c r="C93" s="18">
        <v>2008</v>
      </c>
      <c r="D93" s="18" t="s">
        <v>19</v>
      </c>
      <c r="E93" s="17" t="s">
        <v>20</v>
      </c>
      <c r="F93" s="20" t="s">
        <v>64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>
        <v>11</v>
      </c>
      <c r="R93" s="18"/>
      <c r="S93" s="18"/>
      <c r="T93" s="18"/>
      <c r="U93" s="18"/>
      <c r="V93" s="18"/>
      <c r="W93" s="18"/>
      <c r="X93" s="18">
        <v>8</v>
      </c>
      <c r="Y93" s="18"/>
      <c r="Z93" s="18"/>
      <c r="AA93" s="18"/>
      <c r="AB93" s="18"/>
      <c r="AC93" s="95">
        <f>SUM(G93:AB93)</f>
        <v>19</v>
      </c>
      <c r="AD93" s="110">
        <f>COUNT(G93:AB93)</f>
        <v>2</v>
      </c>
    </row>
    <row r="94" spans="1:30" x14ac:dyDescent="0.25">
      <c r="A94" s="19">
        <v>92</v>
      </c>
      <c r="B94" s="17" t="s">
        <v>263</v>
      </c>
      <c r="C94" s="18">
        <v>2009</v>
      </c>
      <c r="D94" s="18" t="s">
        <v>19</v>
      </c>
      <c r="E94" s="17" t="s">
        <v>20</v>
      </c>
      <c r="F94" s="20" t="s">
        <v>64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>
        <v>11</v>
      </c>
      <c r="R94" s="18"/>
      <c r="S94" s="18"/>
      <c r="T94" s="18"/>
      <c r="U94" s="18"/>
      <c r="V94" s="18"/>
      <c r="W94" s="18"/>
      <c r="X94" s="18">
        <v>8</v>
      </c>
      <c r="Y94" s="18"/>
      <c r="Z94" s="18"/>
      <c r="AA94" s="18"/>
      <c r="AB94" s="18"/>
      <c r="AC94" s="95">
        <f>SUM(G94:AB94)</f>
        <v>19</v>
      </c>
      <c r="AD94" s="110">
        <f>COUNT(G94:AB94)</f>
        <v>2</v>
      </c>
    </row>
    <row r="95" spans="1:30" x14ac:dyDescent="0.25">
      <c r="A95" s="22">
        <v>93</v>
      </c>
      <c r="B95" s="17" t="s">
        <v>371</v>
      </c>
      <c r="C95" s="18">
        <v>2007</v>
      </c>
      <c r="D95" s="18" t="s">
        <v>19</v>
      </c>
      <c r="E95" s="17" t="s">
        <v>20</v>
      </c>
      <c r="F95" s="20" t="s">
        <v>21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>
        <v>19</v>
      </c>
      <c r="AB95" s="18"/>
      <c r="AC95" s="95">
        <f>SUM(G95:AB95)</f>
        <v>19</v>
      </c>
      <c r="AD95" s="110">
        <f>COUNT(G95:AB95)</f>
        <v>1</v>
      </c>
    </row>
    <row r="96" spans="1:30" x14ac:dyDescent="0.25">
      <c r="A96" s="19">
        <v>94</v>
      </c>
      <c r="B96" s="17" t="s">
        <v>231</v>
      </c>
      <c r="C96" s="18">
        <v>2002</v>
      </c>
      <c r="D96" s="18" t="s">
        <v>19</v>
      </c>
      <c r="E96" s="17" t="s">
        <v>38</v>
      </c>
      <c r="F96" s="20" t="s">
        <v>215</v>
      </c>
      <c r="G96" s="40"/>
      <c r="H96" s="18"/>
      <c r="I96" s="18"/>
      <c r="J96" s="18"/>
      <c r="K96" s="18"/>
      <c r="L96" s="18"/>
      <c r="M96" s="18"/>
      <c r="N96" s="18"/>
      <c r="O96" s="18"/>
      <c r="P96" s="18">
        <v>18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5">
        <f>SUM(G96:AB96)</f>
        <v>18</v>
      </c>
      <c r="AD96" s="110">
        <f>COUNT(G96:AB96)</f>
        <v>1</v>
      </c>
    </row>
    <row r="97" spans="1:30" x14ac:dyDescent="0.25">
      <c r="A97" s="22">
        <v>95</v>
      </c>
      <c r="B97" s="17" t="s">
        <v>259</v>
      </c>
      <c r="C97" s="18">
        <v>2008</v>
      </c>
      <c r="D97" s="18" t="s">
        <v>19</v>
      </c>
      <c r="E97" s="17" t="s">
        <v>20</v>
      </c>
      <c r="F97" s="20" t="s">
        <v>115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>
        <v>10</v>
      </c>
      <c r="R97" s="18"/>
      <c r="S97" s="18"/>
      <c r="T97" s="18"/>
      <c r="U97" s="18"/>
      <c r="V97" s="18"/>
      <c r="W97" s="18"/>
      <c r="X97" s="18">
        <v>8</v>
      </c>
      <c r="Y97" s="18"/>
      <c r="Z97" s="18"/>
      <c r="AA97" s="18"/>
      <c r="AB97" s="18"/>
      <c r="AC97" s="95">
        <f>SUM(G97:AB97)</f>
        <v>18</v>
      </c>
      <c r="AD97" s="110">
        <f>COUNT(G97:AB97)</f>
        <v>2</v>
      </c>
    </row>
    <row r="98" spans="1:30" x14ac:dyDescent="0.25">
      <c r="A98" s="19">
        <v>96</v>
      </c>
      <c r="B98" s="17" t="s">
        <v>261</v>
      </c>
      <c r="C98" s="18">
        <v>2008</v>
      </c>
      <c r="D98" s="18" t="s">
        <v>19</v>
      </c>
      <c r="E98" s="17" t="s">
        <v>20</v>
      </c>
      <c r="F98" s="20" t="s">
        <v>64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>
        <v>10</v>
      </c>
      <c r="R98" s="18"/>
      <c r="S98" s="18"/>
      <c r="T98" s="18"/>
      <c r="U98" s="18"/>
      <c r="V98" s="18"/>
      <c r="W98" s="18"/>
      <c r="X98" s="18">
        <v>8</v>
      </c>
      <c r="Y98" s="18"/>
      <c r="Z98" s="18"/>
      <c r="AA98" s="18"/>
      <c r="AB98" s="18"/>
      <c r="AC98" s="95">
        <f>SUM(G98:AB98)</f>
        <v>18</v>
      </c>
      <c r="AD98" s="110">
        <f>COUNT(G98:AB98)</f>
        <v>2</v>
      </c>
    </row>
    <row r="99" spans="1:30" x14ac:dyDescent="0.25">
      <c r="A99" s="22">
        <v>97</v>
      </c>
      <c r="B99" s="17" t="s">
        <v>373</v>
      </c>
      <c r="C99" s="18">
        <v>2007</v>
      </c>
      <c r="D99" s="18" t="s">
        <v>19</v>
      </c>
      <c r="E99" s="17" t="s">
        <v>20</v>
      </c>
      <c r="F99" s="20" t="s">
        <v>64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>
        <v>10</v>
      </c>
      <c r="W99" s="18"/>
      <c r="X99" s="18"/>
      <c r="Y99" s="18"/>
      <c r="Z99" s="18"/>
      <c r="AA99" s="18"/>
      <c r="AB99" s="18">
        <v>8</v>
      </c>
      <c r="AC99" s="95">
        <f>SUM(G99:AB99)</f>
        <v>18</v>
      </c>
      <c r="AD99" s="110">
        <f>COUNT(G99:AB99)</f>
        <v>2</v>
      </c>
    </row>
    <row r="100" spans="1:30" x14ac:dyDescent="0.25">
      <c r="A100" s="19">
        <v>98</v>
      </c>
      <c r="B100" s="17" t="s">
        <v>270</v>
      </c>
      <c r="C100" s="18">
        <v>2010</v>
      </c>
      <c r="D100" s="18" t="s">
        <v>19</v>
      </c>
      <c r="E100" s="17" t="s">
        <v>20</v>
      </c>
      <c r="F100" s="20" t="s">
        <v>271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>
        <v>8</v>
      </c>
      <c r="R100" s="18"/>
      <c r="S100" s="18"/>
      <c r="T100" s="18"/>
      <c r="U100" s="18"/>
      <c r="V100" s="18"/>
      <c r="W100" s="18"/>
      <c r="X100" s="18">
        <v>6</v>
      </c>
      <c r="Y100" s="18"/>
      <c r="Z100" s="18"/>
      <c r="AA100" s="18"/>
      <c r="AB100" s="18">
        <v>9</v>
      </c>
      <c r="AC100" s="95">
        <f>SUM(Q100,AB100)</f>
        <v>17</v>
      </c>
      <c r="AD100" s="110">
        <f>COUNT(G100:AB100)</f>
        <v>3</v>
      </c>
    </row>
    <row r="101" spans="1:30" x14ac:dyDescent="0.25">
      <c r="A101" s="22">
        <v>99</v>
      </c>
      <c r="B101" s="17" t="s">
        <v>249</v>
      </c>
      <c r="C101" s="18">
        <v>2010</v>
      </c>
      <c r="D101" s="18" t="s">
        <v>19</v>
      </c>
      <c r="E101" s="17" t="s">
        <v>20</v>
      </c>
      <c r="F101" s="20" t="s">
        <v>21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>
        <v>10</v>
      </c>
      <c r="R101" s="18"/>
      <c r="S101" s="18"/>
      <c r="T101" s="18"/>
      <c r="U101" s="18"/>
      <c r="V101" s="18"/>
      <c r="W101" s="18"/>
      <c r="X101" s="18">
        <v>6</v>
      </c>
      <c r="Y101" s="18"/>
      <c r="Z101" s="18"/>
      <c r="AA101" s="18"/>
      <c r="AB101" s="18">
        <v>5</v>
      </c>
      <c r="AC101" s="95">
        <f>SUM(Q101,X101)</f>
        <v>16</v>
      </c>
      <c r="AD101" s="110">
        <f>COUNT(G101:AB101)</f>
        <v>3</v>
      </c>
    </row>
    <row r="102" spans="1:30" x14ac:dyDescent="0.25">
      <c r="A102" s="19">
        <v>100</v>
      </c>
      <c r="B102" s="17" t="s">
        <v>375</v>
      </c>
      <c r="C102" s="18">
        <v>2007</v>
      </c>
      <c r="D102" s="18" t="s">
        <v>19</v>
      </c>
      <c r="E102" s="17" t="s">
        <v>20</v>
      </c>
      <c r="F102" s="20" t="s">
        <v>64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>
        <v>9</v>
      </c>
      <c r="W102" s="18"/>
      <c r="X102" s="18"/>
      <c r="Y102" s="18"/>
      <c r="Z102" s="18"/>
      <c r="AA102" s="18"/>
      <c r="AB102" s="18">
        <v>7</v>
      </c>
      <c r="AC102" s="95">
        <f>SUM(G102:AB102)</f>
        <v>16</v>
      </c>
      <c r="AD102" s="110">
        <f>COUNT(G102:AB102)</f>
        <v>2</v>
      </c>
    </row>
    <row r="103" spans="1:30" x14ac:dyDescent="0.25">
      <c r="A103" s="22">
        <v>101</v>
      </c>
      <c r="B103" s="17" t="s">
        <v>379</v>
      </c>
      <c r="C103" s="18">
        <v>2007</v>
      </c>
      <c r="D103" s="18" t="s">
        <v>19</v>
      </c>
      <c r="E103" s="17" t="s">
        <v>20</v>
      </c>
      <c r="F103" s="20" t="s">
        <v>148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>
        <v>16</v>
      </c>
      <c r="W103" s="18"/>
      <c r="X103" s="18"/>
      <c r="Y103" s="18"/>
      <c r="Z103" s="18"/>
      <c r="AA103" s="18"/>
      <c r="AB103" s="18"/>
      <c r="AC103" s="95">
        <f>SUM(G103:AB103)</f>
        <v>16</v>
      </c>
      <c r="AD103" s="110">
        <f>COUNT(G103:AB103)</f>
        <v>1</v>
      </c>
    </row>
    <row r="104" spans="1:30" x14ac:dyDescent="0.25">
      <c r="A104" s="19">
        <v>102</v>
      </c>
      <c r="B104" s="17" t="s">
        <v>347</v>
      </c>
      <c r="C104" s="18">
        <v>2005</v>
      </c>
      <c r="D104" s="18" t="s">
        <v>19</v>
      </c>
      <c r="E104" s="17" t="s">
        <v>20</v>
      </c>
      <c r="F104" s="20" t="s">
        <v>148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>
        <v>14</v>
      </c>
      <c r="AB104" s="18"/>
      <c r="AC104" s="95">
        <f>SUM(G104:AB104)</f>
        <v>14</v>
      </c>
      <c r="AD104" s="110">
        <f>COUNT(G104:AB104)</f>
        <v>1</v>
      </c>
    </row>
    <row r="105" spans="1:30" x14ac:dyDescent="0.25">
      <c r="A105" s="22">
        <v>103</v>
      </c>
      <c r="B105" s="17" t="s">
        <v>376</v>
      </c>
      <c r="C105" s="18">
        <v>2007</v>
      </c>
      <c r="D105" s="18" t="s">
        <v>19</v>
      </c>
      <c r="E105" s="17" t="s">
        <v>20</v>
      </c>
      <c r="F105" s="20" t="s">
        <v>21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>
        <v>10</v>
      </c>
      <c r="W105" s="18"/>
      <c r="X105" s="18"/>
      <c r="Y105" s="18"/>
      <c r="Z105" s="18"/>
      <c r="AA105" s="18"/>
      <c r="AB105" s="18">
        <v>4</v>
      </c>
      <c r="AC105" s="95">
        <f>SUM(G105:AB105)</f>
        <v>14</v>
      </c>
      <c r="AD105" s="110">
        <f>COUNT(G105:AB105)</f>
        <v>2</v>
      </c>
    </row>
    <row r="106" spans="1:30" x14ac:dyDescent="0.25">
      <c r="A106" s="19">
        <v>104</v>
      </c>
      <c r="B106" s="17" t="s">
        <v>266</v>
      </c>
      <c r="C106" s="18">
        <v>2009</v>
      </c>
      <c r="D106" s="18" t="s">
        <v>19</v>
      </c>
      <c r="E106" s="17" t="s">
        <v>20</v>
      </c>
      <c r="F106" s="20" t="s">
        <v>64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>
        <v>6</v>
      </c>
      <c r="R106" s="18"/>
      <c r="S106" s="18"/>
      <c r="T106" s="18"/>
      <c r="U106" s="18"/>
      <c r="V106" s="18"/>
      <c r="W106" s="18"/>
      <c r="X106" s="18">
        <v>6</v>
      </c>
      <c r="Y106" s="18"/>
      <c r="Z106" s="18"/>
      <c r="AA106" s="18"/>
      <c r="AB106" s="18"/>
      <c r="AC106" s="95">
        <f>SUM(G106:AB106)</f>
        <v>12</v>
      </c>
      <c r="AD106" s="110">
        <f>COUNT(G106:AB106)</f>
        <v>2</v>
      </c>
    </row>
    <row r="107" spans="1:30" x14ac:dyDescent="0.25">
      <c r="A107" s="22">
        <v>105</v>
      </c>
      <c r="B107" s="17" t="s">
        <v>377</v>
      </c>
      <c r="C107" s="18">
        <v>2008</v>
      </c>
      <c r="D107" s="18" t="s">
        <v>19</v>
      </c>
      <c r="E107" s="17" t="s">
        <v>20</v>
      </c>
      <c r="F107" s="20" t="s">
        <v>21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>
        <v>5</v>
      </c>
      <c r="AC107" s="95">
        <f>SUM(G107:AB107)</f>
        <v>5</v>
      </c>
      <c r="AD107" s="110">
        <f>COUNT(G107:AB107)</f>
        <v>1</v>
      </c>
    </row>
    <row r="108" spans="1:30" x14ac:dyDescent="0.25">
      <c r="A108" s="19">
        <v>106</v>
      </c>
      <c r="B108" s="34" t="s">
        <v>171</v>
      </c>
      <c r="C108" s="36">
        <v>2005</v>
      </c>
      <c r="D108" s="36" t="s">
        <v>151</v>
      </c>
      <c r="E108" s="34" t="s">
        <v>38</v>
      </c>
      <c r="F108" s="35" t="s">
        <v>39</v>
      </c>
      <c r="G108" s="96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5">
        <f>SUM(G108:AB108)</f>
        <v>0</v>
      </c>
      <c r="AD108" s="110">
        <f>COUNT(G108:AB108)</f>
        <v>0</v>
      </c>
    </row>
    <row r="109" spans="1:30" x14ac:dyDescent="0.25">
      <c r="A109" s="22">
        <v>107</v>
      </c>
      <c r="B109" s="34" t="s">
        <v>138</v>
      </c>
      <c r="C109" s="36">
        <v>2007</v>
      </c>
      <c r="D109" s="36" t="s">
        <v>19</v>
      </c>
      <c r="E109" s="34" t="s">
        <v>20</v>
      </c>
      <c r="F109" s="35" t="s">
        <v>64</v>
      </c>
      <c r="G109" s="96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5">
        <f>SUM(G109:AB109)</f>
        <v>0</v>
      </c>
      <c r="AD109" s="110">
        <f>COUNT(G109:AB109)</f>
        <v>0</v>
      </c>
    </row>
    <row r="110" spans="1:30" x14ac:dyDescent="0.25">
      <c r="A110" s="19">
        <v>108</v>
      </c>
      <c r="B110" s="17" t="s">
        <v>243</v>
      </c>
      <c r="C110" s="18">
        <v>2008</v>
      </c>
      <c r="D110" s="18" t="s">
        <v>19</v>
      </c>
      <c r="E110" s="17" t="s">
        <v>38</v>
      </c>
      <c r="F110" s="20" t="s">
        <v>215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5">
        <f>SUM(G110:AB110)</f>
        <v>0</v>
      </c>
      <c r="AD110" s="110">
        <f>COUNT(G110:AB110)</f>
        <v>0</v>
      </c>
    </row>
    <row r="111" spans="1:30" x14ac:dyDescent="0.25">
      <c r="A111" s="22">
        <v>109</v>
      </c>
      <c r="B111" s="34" t="s">
        <v>185</v>
      </c>
      <c r="C111" s="36">
        <v>2007</v>
      </c>
      <c r="D111" s="36" t="s">
        <v>19</v>
      </c>
      <c r="E111" s="34" t="s">
        <v>20</v>
      </c>
      <c r="F111" s="35" t="s">
        <v>115</v>
      </c>
      <c r="G111" s="96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5">
        <f>SUM(G111:AB111)</f>
        <v>0</v>
      </c>
      <c r="AD111" s="110">
        <f>COUNT(G111:AB111)</f>
        <v>0</v>
      </c>
    </row>
    <row r="112" spans="1:30" x14ac:dyDescent="0.25">
      <c r="A112" s="19">
        <v>110</v>
      </c>
      <c r="B112" s="34" t="s">
        <v>235</v>
      </c>
      <c r="C112" s="36">
        <v>2008</v>
      </c>
      <c r="D112" s="36" t="s">
        <v>19</v>
      </c>
      <c r="E112" s="34" t="s">
        <v>38</v>
      </c>
      <c r="F112" s="35" t="s">
        <v>215</v>
      </c>
      <c r="G112" s="102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95">
        <f>SUM(G112:AB112)</f>
        <v>0</v>
      </c>
      <c r="AD112" s="110">
        <f>COUNT(G112:AB112)</f>
        <v>0</v>
      </c>
    </row>
    <row r="113" spans="1:30" x14ac:dyDescent="0.25">
      <c r="A113" s="22">
        <v>111</v>
      </c>
      <c r="B113" s="34" t="s">
        <v>241</v>
      </c>
      <c r="C113" s="36">
        <v>2010</v>
      </c>
      <c r="D113" s="36" t="s">
        <v>19</v>
      </c>
      <c r="E113" s="34" t="s">
        <v>38</v>
      </c>
      <c r="F113" s="35" t="s">
        <v>39</v>
      </c>
      <c r="G113" s="102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95">
        <f>SUM(G113:AB113)</f>
        <v>0</v>
      </c>
      <c r="AD113" s="110">
        <f>COUNT(G113:AB113)</f>
        <v>0</v>
      </c>
    </row>
    <row r="114" spans="1:30" x14ac:dyDescent="0.25">
      <c r="A114" s="19">
        <v>112</v>
      </c>
      <c r="B114" s="34" t="s">
        <v>233</v>
      </c>
      <c r="C114" s="36">
        <v>2010</v>
      </c>
      <c r="D114" s="36" t="s">
        <v>19</v>
      </c>
      <c r="E114" s="34" t="s">
        <v>38</v>
      </c>
      <c r="F114" s="35" t="s">
        <v>39</v>
      </c>
      <c r="G114" s="102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95">
        <f>SUM(G114:AB114)</f>
        <v>0</v>
      </c>
      <c r="AD114" s="110">
        <f>COUNT(G114:AB114)</f>
        <v>0</v>
      </c>
    </row>
    <row r="115" spans="1:30" x14ac:dyDescent="0.25">
      <c r="A115" s="22">
        <v>113</v>
      </c>
      <c r="B115" s="34" t="s">
        <v>237</v>
      </c>
      <c r="C115" s="36">
        <v>2009</v>
      </c>
      <c r="D115" s="36" t="s">
        <v>19</v>
      </c>
      <c r="E115" s="34" t="s">
        <v>38</v>
      </c>
      <c r="F115" s="35" t="s">
        <v>215</v>
      </c>
      <c r="G115" s="102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95">
        <f>SUM(G115:AB115)</f>
        <v>0</v>
      </c>
      <c r="AD115" s="110">
        <f>COUNT(G115:AB115)</f>
        <v>0</v>
      </c>
    </row>
    <row r="116" spans="1:30" x14ac:dyDescent="0.25">
      <c r="A116" s="19">
        <v>114</v>
      </c>
      <c r="B116" s="34" t="s">
        <v>183</v>
      </c>
      <c r="C116" s="36">
        <v>2006</v>
      </c>
      <c r="D116" s="36" t="s">
        <v>19</v>
      </c>
      <c r="E116" s="34" t="s">
        <v>20</v>
      </c>
      <c r="F116" s="35" t="s">
        <v>21</v>
      </c>
      <c r="G116" s="96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5">
        <f>SUM(G116:AB116)</f>
        <v>0</v>
      </c>
      <c r="AD116" s="110">
        <f>COUNT(G116:AB116)</f>
        <v>0</v>
      </c>
    </row>
    <row r="117" spans="1:30" x14ac:dyDescent="0.25">
      <c r="A117" s="22">
        <v>115</v>
      </c>
      <c r="B117" s="34" t="s">
        <v>186</v>
      </c>
      <c r="C117" s="36">
        <v>2006</v>
      </c>
      <c r="D117" s="36" t="s">
        <v>19</v>
      </c>
      <c r="E117" s="34" t="s">
        <v>20</v>
      </c>
      <c r="F117" s="35" t="s">
        <v>115</v>
      </c>
      <c r="G117" s="96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5">
        <f>SUM(G117:AB117)</f>
        <v>0</v>
      </c>
      <c r="AD117" s="110">
        <f>COUNT(G117:AB117)</f>
        <v>0</v>
      </c>
    </row>
    <row r="118" spans="1:30" x14ac:dyDescent="0.25">
      <c r="A118" s="19">
        <v>116</v>
      </c>
      <c r="B118" s="17" t="s">
        <v>191</v>
      </c>
      <c r="C118" s="18">
        <v>2006</v>
      </c>
      <c r="D118" s="18" t="s">
        <v>19</v>
      </c>
      <c r="E118" s="17" t="s">
        <v>20</v>
      </c>
      <c r="F118" s="20" t="s">
        <v>21</v>
      </c>
      <c r="G118" s="1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95">
        <f>SUM(G118:AB118)</f>
        <v>0</v>
      </c>
      <c r="AD118" s="110">
        <f>COUNT(G118:AB118)</f>
        <v>0</v>
      </c>
    </row>
    <row r="119" spans="1:30" x14ac:dyDescent="0.25">
      <c r="A119" s="22">
        <v>117</v>
      </c>
      <c r="B119" s="34" t="s">
        <v>28</v>
      </c>
      <c r="C119" s="36">
        <v>1986</v>
      </c>
      <c r="D119" s="36" t="s">
        <v>29</v>
      </c>
      <c r="E119" s="34" t="s">
        <v>20</v>
      </c>
      <c r="F119" s="35"/>
      <c r="G119" s="96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5">
        <f>SUM(G119:AB119)</f>
        <v>0</v>
      </c>
      <c r="AD119" s="110">
        <f>COUNT(G119:AB119)</f>
        <v>0</v>
      </c>
    </row>
    <row r="120" spans="1:30" x14ac:dyDescent="0.25">
      <c r="A120" s="19">
        <v>118</v>
      </c>
      <c r="B120" s="17" t="s">
        <v>40</v>
      </c>
      <c r="C120" s="18">
        <v>1976</v>
      </c>
      <c r="D120" s="18" t="s">
        <v>41</v>
      </c>
      <c r="E120" s="17" t="s">
        <v>20</v>
      </c>
      <c r="F120" s="20"/>
      <c r="G120" s="1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95">
        <f>SUM(G120:AB120)</f>
        <v>0</v>
      </c>
      <c r="AD120" s="110">
        <f>COUNT(G120:AB120)</f>
        <v>0</v>
      </c>
    </row>
    <row r="121" spans="1:30" x14ac:dyDescent="0.25">
      <c r="A121" s="22">
        <v>119</v>
      </c>
      <c r="B121" s="34" t="s">
        <v>46</v>
      </c>
      <c r="C121" s="36">
        <v>1987</v>
      </c>
      <c r="D121" s="36" t="s">
        <v>29</v>
      </c>
      <c r="E121" s="34" t="s">
        <v>20</v>
      </c>
      <c r="F121" s="35"/>
      <c r="G121" s="96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5">
        <f>SUM(G121:AB121)</f>
        <v>0</v>
      </c>
      <c r="AD121" s="110">
        <f>COUNT(G121:AB121)</f>
        <v>0</v>
      </c>
    </row>
    <row r="122" spans="1:30" x14ac:dyDescent="0.25">
      <c r="A122" s="19">
        <v>120</v>
      </c>
      <c r="B122" s="17" t="s">
        <v>53</v>
      </c>
      <c r="C122" s="18">
        <v>1983</v>
      </c>
      <c r="D122" s="18" t="s">
        <v>41</v>
      </c>
      <c r="E122" s="17" t="s">
        <v>20</v>
      </c>
      <c r="F122" s="20"/>
      <c r="G122" s="1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95">
        <f>SUM(G122:AB122)</f>
        <v>0</v>
      </c>
      <c r="AD122" s="110">
        <f>COUNT(G122:AB122)</f>
        <v>0</v>
      </c>
    </row>
    <row r="123" spans="1:30" x14ac:dyDescent="0.25">
      <c r="A123" s="22">
        <v>121</v>
      </c>
      <c r="B123" s="17" t="s">
        <v>56</v>
      </c>
      <c r="C123" s="18">
        <v>1997</v>
      </c>
      <c r="D123" s="18" t="s">
        <v>26</v>
      </c>
      <c r="E123" s="17" t="s">
        <v>20</v>
      </c>
      <c r="F123" s="20" t="s">
        <v>36</v>
      </c>
      <c r="G123" s="1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95">
        <f>SUM(G123:AB123)</f>
        <v>0</v>
      </c>
      <c r="AD123" s="110">
        <f>COUNT(G123:AB123)</f>
        <v>0</v>
      </c>
    </row>
    <row r="124" spans="1:30" x14ac:dyDescent="0.25">
      <c r="A124" s="19">
        <v>122</v>
      </c>
      <c r="B124" s="17" t="s">
        <v>60</v>
      </c>
      <c r="C124" s="18">
        <v>1987</v>
      </c>
      <c r="D124" s="18" t="s">
        <v>23</v>
      </c>
      <c r="E124" s="17" t="s">
        <v>20</v>
      </c>
      <c r="F124" s="20"/>
      <c r="G124" s="1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95">
        <f>SUM(G124:AB124)</f>
        <v>0</v>
      </c>
      <c r="AD124" s="110">
        <f>COUNT(G124:AB124)</f>
        <v>0</v>
      </c>
    </row>
    <row r="125" spans="1:30" x14ac:dyDescent="0.25">
      <c r="A125" s="22">
        <v>123</v>
      </c>
      <c r="B125" s="17" t="s">
        <v>135</v>
      </c>
      <c r="C125" s="18">
        <v>2008</v>
      </c>
      <c r="D125" s="18" t="s">
        <v>19</v>
      </c>
      <c r="E125" s="17" t="s">
        <v>20</v>
      </c>
      <c r="F125" s="20" t="s">
        <v>21</v>
      </c>
      <c r="G125" s="1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95">
        <f>SUM(G125:AB125)</f>
        <v>0</v>
      </c>
      <c r="AD125" s="110">
        <f>COUNT(G125:AB125)</f>
        <v>0</v>
      </c>
    </row>
    <row r="126" spans="1:30" x14ac:dyDescent="0.25">
      <c r="A126" s="19">
        <v>124</v>
      </c>
      <c r="B126" s="34" t="s">
        <v>311</v>
      </c>
      <c r="C126" s="36">
        <v>1998</v>
      </c>
      <c r="D126" s="36" t="s">
        <v>49</v>
      </c>
      <c r="E126" s="34" t="s">
        <v>20</v>
      </c>
      <c r="F126" s="35" t="s">
        <v>36</v>
      </c>
      <c r="G126" s="102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95">
        <f>SUM(G126:AB126)</f>
        <v>0</v>
      </c>
      <c r="AD126" s="110">
        <f>COUNT(G126:AB126)</f>
        <v>0</v>
      </c>
    </row>
    <row r="127" spans="1:30" x14ac:dyDescent="0.25">
      <c r="A127" s="22">
        <v>125</v>
      </c>
      <c r="B127" s="17" t="s">
        <v>346</v>
      </c>
      <c r="C127" s="18">
        <v>2005</v>
      </c>
      <c r="D127" s="18" t="s">
        <v>19</v>
      </c>
      <c r="E127" s="17" t="s">
        <v>20</v>
      </c>
      <c r="F127" s="20" t="s">
        <v>64</v>
      </c>
      <c r="G127" s="4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5">
        <f>SUM(G127:AB127)</f>
        <v>0</v>
      </c>
      <c r="AD127" s="110">
        <f>COUNT(G127:AB127)</f>
        <v>0</v>
      </c>
    </row>
  </sheetData>
  <autoFilter ref="A2:AD127" xr:uid="{99D2942D-B486-48B2-A552-71DD1BA6A80F}">
    <sortState ref="A3:AD127">
      <sortCondition descending="1" ref="AC1"/>
    </sortState>
  </autoFilter>
  <sortState ref="A3:AD119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AD127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30" ht="15.75" thickBot="1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1" t="s">
        <v>312</v>
      </c>
    </row>
    <row r="3" spans="1:30" x14ac:dyDescent="0.25">
      <c r="A3" s="22">
        <v>1</v>
      </c>
      <c r="B3" s="23" t="s">
        <v>37</v>
      </c>
      <c r="C3" s="25">
        <v>2003</v>
      </c>
      <c r="D3" s="25">
        <v>1</v>
      </c>
      <c r="E3" s="23" t="s">
        <v>38</v>
      </c>
      <c r="F3" s="24" t="s">
        <v>39</v>
      </c>
      <c r="G3" s="11">
        <v>150</v>
      </c>
      <c r="H3" s="5">
        <v>300</v>
      </c>
      <c r="I3" s="5"/>
      <c r="J3" s="5">
        <v>250</v>
      </c>
      <c r="K3" s="5"/>
      <c r="L3" s="5"/>
      <c r="M3" s="5"/>
      <c r="N3" s="5">
        <v>140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SUM(H3,J3)</f>
        <v>550</v>
      </c>
      <c r="AD3" s="110">
        <f>COUNT(G3:AB3)</f>
        <v>4</v>
      </c>
    </row>
    <row r="4" spans="1:30" x14ac:dyDescent="0.25">
      <c r="A4" s="19">
        <v>2</v>
      </c>
      <c r="B4" s="17" t="s">
        <v>61</v>
      </c>
      <c r="C4" s="18">
        <v>2003</v>
      </c>
      <c r="D4" s="18">
        <v>1</v>
      </c>
      <c r="E4" s="17" t="s">
        <v>38</v>
      </c>
      <c r="F4" s="20" t="s">
        <v>39</v>
      </c>
      <c r="G4" s="12">
        <v>150</v>
      </c>
      <c r="H4" s="3">
        <v>300</v>
      </c>
      <c r="I4" s="3"/>
      <c r="J4" s="3">
        <v>250</v>
      </c>
      <c r="K4" s="3"/>
      <c r="L4" s="3"/>
      <c r="M4" s="3"/>
      <c r="N4" s="3">
        <v>140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3">
        <f>SUM(H4,J4)</f>
        <v>550</v>
      </c>
      <c r="AD4" s="110">
        <f>COUNT(G4:AB4)</f>
        <v>4</v>
      </c>
    </row>
    <row r="5" spans="1:30" x14ac:dyDescent="0.25">
      <c r="A5" s="22">
        <v>3</v>
      </c>
      <c r="B5" s="17" t="s">
        <v>50</v>
      </c>
      <c r="C5" s="18">
        <v>1998</v>
      </c>
      <c r="D5" s="18" t="s">
        <v>29</v>
      </c>
      <c r="E5" s="17" t="s">
        <v>20</v>
      </c>
      <c r="F5" s="20" t="s">
        <v>36</v>
      </c>
      <c r="G5" s="12">
        <v>300</v>
      </c>
      <c r="H5" s="3"/>
      <c r="I5" s="3">
        <v>200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500</v>
      </c>
      <c r="AD5" s="110">
        <f>COUNT(G5:AB5)</f>
        <v>2</v>
      </c>
    </row>
    <row r="6" spans="1:30" x14ac:dyDescent="0.25">
      <c r="A6" s="19">
        <v>4</v>
      </c>
      <c r="B6" s="17" t="s">
        <v>58</v>
      </c>
      <c r="C6" s="18">
        <v>1995</v>
      </c>
      <c r="D6" s="18" t="s">
        <v>29</v>
      </c>
      <c r="E6" s="17" t="s">
        <v>20</v>
      </c>
      <c r="F6" s="20" t="s">
        <v>36</v>
      </c>
      <c r="G6" s="12">
        <v>300</v>
      </c>
      <c r="H6" s="3"/>
      <c r="I6" s="3">
        <v>200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SUM(G6:AB6)</f>
        <v>500</v>
      </c>
      <c r="AD6" s="110">
        <f>COUNT(G6:AB6)</f>
        <v>2</v>
      </c>
    </row>
    <row r="7" spans="1:30" x14ac:dyDescent="0.25">
      <c r="A7" s="22">
        <v>5</v>
      </c>
      <c r="B7" s="17" t="s">
        <v>169</v>
      </c>
      <c r="C7" s="18">
        <v>2005</v>
      </c>
      <c r="D7" s="18">
        <v>1</v>
      </c>
      <c r="E7" s="17" t="s">
        <v>38</v>
      </c>
      <c r="F7" s="20" t="s">
        <v>39</v>
      </c>
      <c r="G7" s="12"/>
      <c r="H7" s="3">
        <v>240</v>
      </c>
      <c r="I7" s="3"/>
      <c r="J7" s="3">
        <v>200</v>
      </c>
      <c r="K7" s="3"/>
      <c r="L7" s="3"/>
      <c r="M7" s="3"/>
      <c r="N7" s="3">
        <v>84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>SUM(H7,J7)</f>
        <v>440</v>
      </c>
      <c r="AD7" s="110">
        <f>COUNT(G7:AB7)</f>
        <v>3</v>
      </c>
    </row>
    <row r="8" spans="1:30" x14ac:dyDescent="0.25">
      <c r="A8" s="19">
        <v>6</v>
      </c>
      <c r="B8" s="17" t="s">
        <v>170</v>
      </c>
      <c r="C8" s="18">
        <v>2004</v>
      </c>
      <c r="D8" s="18">
        <v>1</v>
      </c>
      <c r="E8" s="17" t="s">
        <v>38</v>
      </c>
      <c r="F8" s="20" t="s">
        <v>39</v>
      </c>
      <c r="G8" s="12"/>
      <c r="H8" s="3">
        <v>240</v>
      </c>
      <c r="I8" s="3"/>
      <c r="J8" s="3">
        <v>200</v>
      </c>
      <c r="K8" s="3"/>
      <c r="L8" s="3"/>
      <c r="M8" s="3"/>
      <c r="N8" s="3">
        <v>84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SUM(H8,J8)</f>
        <v>440</v>
      </c>
      <c r="AD8" s="110">
        <f>COUNT(G8:AB8)</f>
        <v>3</v>
      </c>
    </row>
    <row r="9" spans="1:30" x14ac:dyDescent="0.25">
      <c r="A9" s="22">
        <v>7</v>
      </c>
      <c r="B9" s="17" t="s">
        <v>309</v>
      </c>
      <c r="C9" s="18">
        <v>1983</v>
      </c>
      <c r="D9" s="18" t="s">
        <v>41</v>
      </c>
      <c r="E9" s="17" t="s">
        <v>20</v>
      </c>
      <c r="F9" s="20" t="s">
        <v>310</v>
      </c>
      <c r="G9" s="40"/>
      <c r="H9" s="18">
        <v>165</v>
      </c>
      <c r="I9" s="18">
        <v>250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93">
        <f>SUM(G9:AB9)</f>
        <v>415</v>
      </c>
      <c r="AD9" s="110">
        <f>COUNT(G9:AB9)</f>
        <v>2</v>
      </c>
    </row>
    <row r="10" spans="1:30" x14ac:dyDescent="0.25">
      <c r="A10" s="19">
        <v>8</v>
      </c>
      <c r="B10" s="17" t="s">
        <v>59</v>
      </c>
      <c r="C10" s="18">
        <v>1997</v>
      </c>
      <c r="D10" s="18" t="s">
        <v>41</v>
      </c>
      <c r="E10" s="17" t="s">
        <v>20</v>
      </c>
      <c r="F10" s="20" t="s">
        <v>36</v>
      </c>
      <c r="G10" s="12">
        <v>240</v>
      </c>
      <c r="H10" s="3"/>
      <c r="I10" s="3">
        <v>138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SUM(G10:AB10)</f>
        <v>378</v>
      </c>
      <c r="AD10" s="110">
        <f>COUNT(G10:AB10)</f>
        <v>2</v>
      </c>
    </row>
    <row r="11" spans="1:30" x14ac:dyDescent="0.25">
      <c r="A11" s="22">
        <v>9</v>
      </c>
      <c r="B11" s="17" t="s">
        <v>34</v>
      </c>
      <c r="C11" s="18">
        <v>2003</v>
      </c>
      <c r="D11" s="18" t="s">
        <v>23</v>
      </c>
      <c r="E11" s="17" t="s">
        <v>20</v>
      </c>
      <c r="F11" s="20" t="s">
        <v>27</v>
      </c>
      <c r="G11" s="12">
        <v>180</v>
      </c>
      <c r="H11" s="3">
        <v>180</v>
      </c>
      <c r="I11" s="3">
        <v>150</v>
      </c>
      <c r="J11" s="3"/>
      <c r="K11" s="3"/>
      <c r="L11" s="3"/>
      <c r="M11" s="3"/>
      <c r="N11" s="3">
        <v>112</v>
      </c>
      <c r="O11" s="3"/>
      <c r="P11" s="3"/>
      <c r="Q11" s="3"/>
      <c r="R11" s="3">
        <v>130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SUM(G11,H11)</f>
        <v>360</v>
      </c>
      <c r="AD11" s="110">
        <f>COUNT(G11:AB11)</f>
        <v>5</v>
      </c>
    </row>
    <row r="12" spans="1:30" x14ac:dyDescent="0.25">
      <c r="A12" s="19">
        <v>10</v>
      </c>
      <c r="B12" s="17" t="s">
        <v>145</v>
      </c>
      <c r="C12" s="18">
        <v>2004</v>
      </c>
      <c r="D12" s="18">
        <v>1</v>
      </c>
      <c r="E12" s="17" t="s">
        <v>20</v>
      </c>
      <c r="F12" s="20" t="s">
        <v>115</v>
      </c>
      <c r="G12" s="12"/>
      <c r="H12" s="3">
        <v>180</v>
      </c>
      <c r="I12" s="3">
        <v>150</v>
      </c>
      <c r="J12" s="3"/>
      <c r="K12" s="3"/>
      <c r="L12" s="3"/>
      <c r="M12" s="3"/>
      <c r="N12" s="3"/>
      <c r="O12" s="3">
        <v>96</v>
      </c>
      <c r="P12" s="3"/>
      <c r="Q12" s="3"/>
      <c r="R12" s="3">
        <v>130</v>
      </c>
      <c r="S12" s="3"/>
      <c r="T12" s="3">
        <v>100</v>
      </c>
      <c r="U12" s="3"/>
      <c r="V12" s="3"/>
      <c r="W12" s="3"/>
      <c r="X12" s="3"/>
      <c r="Y12" s="3"/>
      <c r="Z12" s="3"/>
      <c r="AA12" s="3"/>
      <c r="AB12" s="3"/>
      <c r="AC12" s="93">
        <f>SUM(H12,I12)</f>
        <v>330</v>
      </c>
      <c r="AD12" s="110">
        <f>COUNT(G12:AB12)</f>
        <v>5</v>
      </c>
    </row>
    <row r="13" spans="1:30" x14ac:dyDescent="0.25">
      <c r="A13" s="22">
        <v>11</v>
      </c>
      <c r="B13" s="17" t="s">
        <v>25</v>
      </c>
      <c r="C13" s="18">
        <v>2003</v>
      </c>
      <c r="D13" s="18">
        <v>1</v>
      </c>
      <c r="E13" s="17" t="s">
        <v>20</v>
      </c>
      <c r="F13" s="20" t="s">
        <v>27</v>
      </c>
      <c r="G13" s="12">
        <v>180</v>
      </c>
      <c r="H13" s="3"/>
      <c r="I13" s="3"/>
      <c r="J13" s="3"/>
      <c r="K13" s="3"/>
      <c r="L13" s="3"/>
      <c r="M13" s="3"/>
      <c r="N13" s="3">
        <v>112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292</v>
      </c>
      <c r="AD13" s="110">
        <f>COUNT(G13:AB13)</f>
        <v>2</v>
      </c>
    </row>
    <row r="14" spans="1:30" x14ac:dyDescent="0.25">
      <c r="A14" s="19">
        <v>12</v>
      </c>
      <c r="B14" s="17" t="s">
        <v>35</v>
      </c>
      <c r="C14" s="18">
        <v>1993</v>
      </c>
      <c r="D14" s="18" t="s">
        <v>29</v>
      </c>
      <c r="E14" s="17" t="s">
        <v>20</v>
      </c>
      <c r="F14" s="20" t="s">
        <v>36</v>
      </c>
      <c r="G14" s="12">
        <v>150</v>
      </c>
      <c r="H14" s="3"/>
      <c r="I14" s="3">
        <v>138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SUM(G14:AB14)</f>
        <v>288</v>
      </c>
      <c r="AD14" s="110">
        <f>COUNT(G14:AB14)</f>
        <v>2</v>
      </c>
    </row>
    <row r="15" spans="1:30" x14ac:dyDescent="0.25">
      <c r="A15" s="22">
        <v>13</v>
      </c>
      <c r="B15" s="17" t="s">
        <v>54</v>
      </c>
      <c r="C15" s="18">
        <v>2003</v>
      </c>
      <c r="D15" s="18">
        <v>3</v>
      </c>
      <c r="E15" s="17" t="s">
        <v>20</v>
      </c>
      <c r="F15" s="20" t="s">
        <v>21</v>
      </c>
      <c r="G15" s="12">
        <v>150</v>
      </c>
      <c r="H15" s="3"/>
      <c r="I15" s="3"/>
      <c r="J15" s="3"/>
      <c r="K15" s="3"/>
      <c r="L15" s="3"/>
      <c r="M15" s="3"/>
      <c r="N15" s="3">
        <v>70</v>
      </c>
      <c r="O15" s="3"/>
      <c r="P15" s="3"/>
      <c r="Q15" s="3"/>
      <c r="R15" s="3">
        <v>104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93">
        <f>SUM(G15,R15)</f>
        <v>254</v>
      </c>
      <c r="AD15" s="110">
        <f>COUNT(G15:AB15)</f>
        <v>3</v>
      </c>
    </row>
    <row r="16" spans="1:30" x14ac:dyDescent="0.25">
      <c r="A16" s="19">
        <v>14</v>
      </c>
      <c r="B16" s="17" t="s">
        <v>32</v>
      </c>
      <c r="C16" s="18">
        <v>2002</v>
      </c>
      <c r="D16" s="18">
        <v>3</v>
      </c>
      <c r="E16" s="17" t="s">
        <v>20</v>
      </c>
      <c r="F16" s="20" t="s">
        <v>21</v>
      </c>
      <c r="G16" s="12">
        <v>150</v>
      </c>
      <c r="H16" s="3"/>
      <c r="I16" s="3"/>
      <c r="J16" s="3"/>
      <c r="K16" s="3"/>
      <c r="L16" s="3"/>
      <c r="M16" s="3"/>
      <c r="N16" s="3">
        <v>70</v>
      </c>
      <c r="O16" s="3"/>
      <c r="P16" s="3"/>
      <c r="Q16" s="3"/>
      <c r="R16" s="3">
        <v>104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93">
        <f>SUM(G16,R16)</f>
        <v>254</v>
      </c>
      <c r="AD16" s="110">
        <f>COUNT(G16:AB16)</f>
        <v>3</v>
      </c>
    </row>
    <row r="17" spans="1:30" x14ac:dyDescent="0.25">
      <c r="A17" s="22">
        <v>15</v>
      </c>
      <c r="B17" s="17" t="s">
        <v>53</v>
      </c>
      <c r="C17" s="18">
        <v>1983</v>
      </c>
      <c r="D17" s="18" t="s">
        <v>41</v>
      </c>
      <c r="E17" s="17" t="s">
        <v>20</v>
      </c>
      <c r="F17" s="20"/>
      <c r="G17" s="12"/>
      <c r="H17" s="3"/>
      <c r="I17" s="3">
        <v>250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SUM(G17:AB17)</f>
        <v>250</v>
      </c>
      <c r="AD17" s="110">
        <f>COUNT(G17:AB17)</f>
        <v>1</v>
      </c>
    </row>
    <row r="18" spans="1:30" x14ac:dyDescent="0.25">
      <c r="A18" s="19">
        <v>16</v>
      </c>
      <c r="B18" s="17" t="s">
        <v>167</v>
      </c>
      <c r="C18" s="18">
        <v>2002</v>
      </c>
      <c r="D18" s="18" t="s">
        <v>168</v>
      </c>
      <c r="E18" s="17" t="s">
        <v>20</v>
      </c>
      <c r="F18" s="20" t="s">
        <v>44</v>
      </c>
      <c r="G18" s="12"/>
      <c r="H18" s="3">
        <v>165</v>
      </c>
      <c r="I18" s="3"/>
      <c r="J18" s="3"/>
      <c r="K18" s="3"/>
      <c r="L18" s="3"/>
      <c r="M18" s="3"/>
      <c r="N18" s="3">
        <v>77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242</v>
      </c>
      <c r="AD18" s="110">
        <f>COUNT(G18:AB18)</f>
        <v>2</v>
      </c>
    </row>
    <row r="19" spans="1:30" x14ac:dyDescent="0.25">
      <c r="A19" s="22">
        <v>17</v>
      </c>
      <c r="B19" s="17" t="s">
        <v>45</v>
      </c>
      <c r="C19" s="18">
        <v>1995</v>
      </c>
      <c r="D19" s="18" t="s">
        <v>23</v>
      </c>
      <c r="E19" s="17" t="s">
        <v>20</v>
      </c>
      <c r="F19" s="20" t="s">
        <v>39</v>
      </c>
      <c r="G19" s="12">
        <v>240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SUM(G19:AB19)</f>
        <v>240</v>
      </c>
      <c r="AD19" s="110">
        <f>COUNT(G19:AB19)</f>
        <v>1</v>
      </c>
    </row>
    <row r="20" spans="1:30" x14ac:dyDescent="0.25">
      <c r="A20" s="19">
        <v>18</v>
      </c>
      <c r="B20" s="17" t="s">
        <v>134</v>
      </c>
      <c r="C20" s="18">
        <v>2007</v>
      </c>
      <c r="D20" s="18">
        <v>3</v>
      </c>
      <c r="E20" s="17" t="s">
        <v>20</v>
      </c>
      <c r="F20" s="20" t="s">
        <v>115</v>
      </c>
      <c r="G20" s="12"/>
      <c r="H20" s="3"/>
      <c r="I20" s="3"/>
      <c r="J20" s="3"/>
      <c r="K20" s="3"/>
      <c r="L20" s="3"/>
      <c r="M20" s="3"/>
      <c r="N20" s="3"/>
      <c r="O20" s="3">
        <v>120</v>
      </c>
      <c r="P20" s="3">
        <v>72</v>
      </c>
      <c r="Q20" s="3"/>
      <c r="R20" s="3">
        <v>78</v>
      </c>
      <c r="S20" s="3"/>
      <c r="T20" s="3">
        <v>80</v>
      </c>
      <c r="U20" s="3"/>
      <c r="V20" s="3">
        <v>80</v>
      </c>
      <c r="W20" s="3"/>
      <c r="X20" s="3"/>
      <c r="Y20" s="3"/>
      <c r="Z20" s="3"/>
      <c r="AA20" s="3"/>
      <c r="AB20" s="3"/>
      <c r="AC20" s="93">
        <f>SUM(O20,T20)</f>
        <v>200</v>
      </c>
      <c r="AD20" s="110">
        <f>COUNT(G20:AB20)</f>
        <v>5</v>
      </c>
    </row>
    <row r="21" spans="1:30" x14ac:dyDescent="0.25">
      <c r="A21" s="22">
        <v>19</v>
      </c>
      <c r="B21" s="17" t="s">
        <v>136</v>
      </c>
      <c r="C21" s="18">
        <v>2006</v>
      </c>
      <c r="D21" s="18">
        <v>3</v>
      </c>
      <c r="E21" s="17" t="s">
        <v>20</v>
      </c>
      <c r="F21" s="20" t="s">
        <v>149</v>
      </c>
      <c r="G21" s="12"/>
      <c r="H21" s="3"/>
      <c r="I21" s="3"/>
      <c r="J21" s="3"/>
      <c r="K21" s="3"/>
      <c r="L21" s="3"/>
      <c r="M21" s="3"/>
      <c r="N21" s="3"/>
      <c r="O21" s="3">
        <v>120</v>
      </c>
      <c r="P21" s="3">
        <v>72</v>
      </c>
      <c r="Q21" s="3"/>
      <c r="R21" s="3">
        <v>78</v>
      </c>
      <c r="S21" s="3"/>
      <c r="T21" s="3">
        <v>80</v>
      </c>
      <c r="U21" s="3"/>
      <c r="V21" s="3">
        <v>80</v>
      </c>
      <c r="W21" s="3"/>
      <c r="X21" s="3"/>
      <c r="Y21" s="3"/>
      <c r="Z21" s="3"/>
      <c r="AA21" s="3"/>
      <c r="AB21" s="3"/>
      <c r="AC21" s="93">
        <f>SUM(O21,T21)</f>
        <v>200</v>
      </c>
      <c r="AD21" s="110">
        <f>COUNT(G21:AB21)</f>
        <v>5</v>
      </c>
    </row>
    <row r="22" spans="1:30" x14ac:dyDescent="0.25">
      <c r="A22" s="19">
        <v>20</v>
      </c>
      <c r="B22" s="17" t="s">
        <v>43</v>
      </c>
      <c r="C22" s="18">
        <v>1994</v>
      </c>
      <c r="D22" s="18" t="s">
        <v>26</v>
      </c>
      <c r="E22" s="17" t="s">
        <v>20</v>
      </c>
      <c r="F22" s="20" t="s">
        <v>44</v>
      </c>
      <c r="G22" s="12">
        <v>87</v>
      </c>
      <c r="H22" s="3"/>
      <c r="I22" s="3">
        <v>100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187</v>
      </c>
      <c r="AD22" s="110">
        <f>COUNT(G22:AB22)</f>
        <v>2</v>
      </c>
    </row>
    <row r="23" spans="1:30" x14ac:dyDescent="0.25">
      <c r="A23" s="22">
        <v>21</v>
      </c>
      <c r="B23" s="17" t="s">
        <v>22</v>
      </c>
      <c r="C23" s="18">
        <v>1994</v>
      </c>
      <c r="D23" s="18" t="s">
        <v>23</v>
      </c>
      <c r="E23" s="17" t="s">
        <v>20</v>
      </c>
      <c r="F23" s="20" t="s">
        <v>24</v>
      </c>
      <c r="G23" s="12">
        <v>165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SUM(G23:AB23)</f>
        <v>165</v>
      </c>
      <c r="AD23" s="110">
        <f>COUNT(G23:AB23)</f>
        <v>1</v>
      </c>
    </row>
    <row r="24" spans="1:30" x14ac:dyDescent="0.25">
      <c r="A24" s="19">
        <v>22</v>
      </c>
      <c r="B24" s="17" t="s">
        <v>46</v>
      </c>
      <c r="C24" s="18">
        <v>1987</v>
      </c>
      <c r="D24" s="18" t="s">
        <v>29</v>
      </c>
      <c r="E24" s="17" t="s">
        <v>20</v>
      </c>
      <c r="F24" s="20"/>
      <c r="G24" s="12">
        <v>165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SUM(G24:AB24)</f>
        <v>165</v>
      </c>
      <c r="AD24" s="110">
        <f>COUNT(G24:AB24)</f>
        <v>1</v>
      </c>
    </row>
    <row r="25" spans="1:30" x14ac:dyDescent="0.25">
      <c r="A25" s="22">
        <v>23</v>
      </c>
      <c r="B25" s="17" t="s">
        <v>48</v>
      </c>
      <c r="C25" s="18">
        <v>1996</v>
      </c>
      <c r="D25" s="18" t="s">
        <v>49</v>
      </c>
      <c r="E25" s="17" t="s">
        <v>20</v>
      </c>
      <c r="F25" s="20" t="s">
        <v>36</v>
      </c>
      <c r="G25" s="12">
        <v>87</v>
      </c>
      <c r="H25" s="3"/>
      <c r="I25" s="3">
        <v>70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157</v>
      </c>
      <c r="AD25" s="110">
        <f>COUNT(G25:AB25)</f>
        <v>2</v>
      </c>
    </row>
    <row r="26" spans="1:30" x14ac:dyDescent="0.25">
      <c r="A26" s="19">
        <v>24</v>
      </c>
      <c r="B26" s="17" t="s">
        <v>52</v>
      </c>
      <c r="C26" s="18">
        <v>1998</v>
      </c>
      <c r="D26" s="18" t="s">
        <v>26</v>
      </c>
      <c r="E26" s="17" t="s">
        <v>20</v>
      </c>
      <c r="F26" s="20" t="s">
        <v>36</v>
      </c>
      <c r="G26" s="12">
        <v>87</v>
      </c>
      <c r="H26" s="3"/>
      <c r="I26" s="3">
        <v>70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93">
        <f>SUM(G26:AB26)</f>
        <v>157</v>
      </c>
      <c r="AD26" s="110">
        <f>COUNT(G26:AB26)</f>
        <v>2</v>
      </c>
    </row>
    <row r="27" spans="1:30" x14ac:dyDescent="0.25">
      <c r="A27" s="22">
        <v>25</v>
      </c>
      <c r="B27" s="17" t="s">
        <v>28</v>
      </c>
      <c r="C27" s="18">
        <v>1986</v>
      </c>
      <c r="D27" s="18" t="s">
        <v>29</v>
      </c>
      <c r="E27" s="17" t="s">
        <v>20</v>
      </c>
      <c r="F27" s="20"/>
      <c r="G27" s="12">
        <v>150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93">
        <f>SUM(G27:AB27)</f>
        <v>150</v>
      </c>
      <c r="AD27" s="110">
        <f>COUNT(G27:AB27)</f>
        <v>1</v>
      </c>
    </row>
    <row r="28" spans="1:30" x14ac:dyDescent="0.25">
      <c r="A28" s="19">
        <v>26</v>
      </c>
      <c r="B28" s="17" t="s">
        <v>56</v>
      </c>
      <c r="C28" s="18">
        <v>1997</v>
      </c>
      <c r="D28" s="18" t="s">
        <v>26</v>
      </c>
      <c r="E28" s="17" t="s">
        <v>20</v>
      </c>
      <c r="F28" s="20" t="s">
        <v>36</v>
      </c>
      <c r="G28" s="12">
        <v>150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>SUM(G28:AB28)</f>
        <v>150</v>
      </c>
      <c r="AD28" s="110">
        <f>COUNT(G28:AB28)</f>
        <v>1</v>
      </c>
    </row>
    <row r="29" spans="1:30" x14ac:dyDescent="0.25">
      <c r="A29" s="22">
        <v>27</v>
      </c>
      <c r="B29" s="17" t="s">
        <v>60</v>
      </c>
      <c r="C29" s="18">
        <v>1987</v>
      </c>
      <c r="D29" s="18" t="s">
        <v>23</v>
      </c>
      <c r="E29" s="17" t="s">
        <v>20</v>
      </c>
      <c r="F29" s="20"/>
      <c r="G29" s="12">
        <v>150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150</v>
      </c>
      <c r="AD29" s="110">
        <f>COUNT(G29:AB29)</f>
        <v>1</v>
      </c>
    </row>
    <row r="30" spans="1:30" x14ac:dyDescent="0.25">
      <c r="A30" s="19">
        <v>28</v>
      </c>
      <c r="B30" s="17" t="s">
        <v>350</v>
      </c>
      <c r="C30" s="18">
        <v>2000</v>
      </c>
      <c r="D30" s="18">
        <v>2</v>
      </c>
      <c r="E30" s="17" t="s">
        <v>38</v>
      </c>
      <c r="F30" s="20" t="s">
        <v>39</v>
      </c>
      <c r="G30" s="40"/>
      <c r="H30" s="18"/>
      <c r="I30" s="18"/>
      <c r="J30" s="18">
        <v>150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93">
        <f>SUM(G30:AB30)</f>
        <v>150</v>
      </c>
      <c r="AD30" s="110">
        <f>COUNT(G30:AB30)</f>
        <v>1</v>
      </c>
    </row>
    <row r="31" spans="1:30" x14ac:dyDescent="0.25">
      <c r="A31" s="22">
        <v>29</v>
      </c>
      <c r="B31" s="17" t="s">
        <v>141</v>
      </c>
      <c r="C31" s="18">
        <v>2005</v>
      </c>
      <c r="D31" s="18" t="s">
        <v>31</v>
      </c>
      <c r="E31" s="17" t="s">
        <v>20</v>
      </c>
      <c r="F31" s="20" t="s">
        <v>21</v>
      </c>
      <c r="G31" s="12"/>
      <c r="H31" s="3"/>
      <c r="I31" s="3"/>
      <c r="J31" s="3"/>
      <c r="K31" s="3"/>
      <c r="L31" s="3"/>
      <c r="M31" s="3"/>
      <c r="N31" s="3"/>
      <c r="O31" s="3">
        <v>72</v>
      </c>
      <c r="P31" s="3"/>
      <c r="Q31" s="3"/>
      <c r="R31" s="3">
        <v>72</v>
      </c>
      <c r="S31" s="3"/>
      <c r="T31" s="3">
        <v>55</v>
      </c>
      <c r="U31" s="3"/>
      <c r="V31" s="3"/>
      <c r="W31" s="3"/>
      <c r="X31" s="3"/>
      <c r="Y31" s="3"/>
      <c r="Z31" s="3"/>
      <c r="AA31" s="3"/>
      <c r="AB31" s="3"/>
      <c r="AC31" s="93">
        <f>SUM(O31,R31)</f>
        <v>144</v>
      </c>
      <c r="AD31" s="110">
        <f>COUNT(G31:AB31)</f>
        <v>3</v>
      </c>
    </row>
    <row r="32" spans="1:30" x14ac:dyDescent="0.25">
      <c r="A32" s="19">
        <v>30</v>
      </c>
      <c r="B32" s="17" t="s">
        <v>181</v>
      </c>
      <c r="C32" s="18">
        <v>2006</v>
      </c>
      <c r="D32" s="18" t="s">
        <v>31</v>
      </c>
      <c r="E32" s="17" t="s">
        <v>20</v>
      </c>
      <c r="F32" s="20" t="s">
        <v>21</v>
      </c>
      <c r="G32" s="12"/>
      <c r="H32" s="3"/>
      <c r="I32" s="3"/>
      <c r="J32" s="3"/>
      <c r="K32" s="3"/>
      <c r="L32" s="3"/>
      <c r="M32" s="3"/>
      <c r="N32" s="3"/>
      <c r="O32" s="3"/>
      <c r="P32" s="3">
        <v>54</v>
      </c>
      <c r="Q32" s="3"/>
      <c r="R32" s="3">
        <v>72</v>
      </c>
      <c r="S32" s="3"/>
      <c r="T32" s="3"/>
      <c r="U32" s="3"/>
      <c r="V32" s="3">
        <v>64</v>
      </c>
      <c r="W32" s="3"/>
      <c r="X32" s="3"/>
      <c r="Y32" s="3"/>
      <c r="Z32" s="3"/>
      <c r="AA32" s="3"/>
      <c r="AB32" s="3"/>
      <c r="AC32" s="93">
        <f>SUM(R32,V32)</f>
        <v>136</v>
      </c>
      <c r="AD32" s="110">
        <f>COUNT(G32:AB32)</f>
        <v>3</v>
      </c>
    </row>
    <row r="33" spans="1:30" x14ac:dyDescent="0.25">
      <c r="A33" s="22">
        <v>31</v>
      </c>
      <c r="B33" s="17" t="s">
        <v>51</v>
      </c>
      <c r="C33" s="18">
        <v>2004</v>
      </c>
      <c r="D33" s="18" t="s">
        <v>33</v>
      </c>
      <c r="E33" s="17" t="s">
        <v>20</v>
      </c>
      <c r="F33" s="20" t="s">
        <v>21</v>
      </c>
      <c r="G33" s="12"/>
      <c r="H33" s="3"/>
      <c r="I33" s="3"/>
      <c r="J33" s="3"/>
      <c r="K33" s="3"/>
      <c r="L33" s="3"/>
      <c r="M33" s="3"/>
      <c r="N33" s="3"/>
      <c r="O33" s="3">
        <v>72</v>
      </c>
      <c r="P33" s="3"/>
      <c r="Q33" s="3"/>
      <c r="R33" s="3"/>
      <c r="S33" s="3"/>
      <c r="T33" s="3">
        <v>60</v>
      </c>
      <c r="U33" s="3"/>
      <c r="V33" s="3"/>
      <c r="W33" s="3"/>
      <c r="X33" s="3"/>
      <c r="Y33" s="3"/>
      <c r="Z33" s="3"/>
      <c r="AA33" s="3"/>
      <c r="AB33" s="3"/>
      <c r="AC33" s="93">
        <f>SUM(G33:AB33)</f>
        <v>132</v>
      </c>
      <c r="AD33" s="110">
        <f>COUNT(G33:AB33)</f>
        <v>2</v>
      </c>
    </row>
    <row r="34" spans="1:30" x14ac:dyDescent="0.25">
      <c r="A34" s="19">
        <v>32</v>
      </c>
      <c r="B34" s="17" t="s">
        <v>143</v>
      </c>
      <c r="C34" s="18">
        <v>2005</v>
      </c>
      <c r="D34" s="18" t="s">
        <v>31</v>
      </c>
      <c r="E34" s="17" t="s">
        <v>20</v>
      </c>
      <c r="F34" s="20" t="s">
        <v>21</v>
      </c>
      <c r="G34" s="12"/>
      <c r="H34" s="3"/>
      <c r="I34" s="3"/>
      <c r="J34" s="3"/>
      <c r="K34" s="3"/>
      <c r="L34" s="3"/>
      <c r="M34" s="3"/>
      <c r="N34" s="3"/>
      <c r="O34" s="3">
        <v>66</v>
      </c>
      <c r="P34" s="3"/>
      <c r="Q34" s="3"/>
      <c r="R34" s="3">
        <v>65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93">
        <f>SUM(G34:AB34)</f>
        <v>131</v>
      </c>
      <c r="AD34" s="110">
        <f>COUNT(G34:AB34)</f>
        <v>2</v>
      </c>
    </row>
    <row r="35" spans="1:30" x14ac:dyDescent="0.25">
      <c r="A35" s="22">
        <v>33</v>
      </c>
      <c r="B35" s="17" t="s">
        <v>55</v>
      </c>
      <c r="C35" s="18">
        <v>1972</v>
      </c>
      <c r="D35" s="18" t="s">
        <v>26</v>
      </c>
      <c r="E35" s="17" t="s">
        <v>20</v>
      </c>
      <c r="F35" s="20"/>
      <c r="G35" s="12"/>
      <c r="H35" s="3"/>
      <c r="I35" s="3">
        <v>125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125</v>
      </c>
      <c r="AD35" s="110">
        <f>COUNT(G35:AB35)</f>
        <v>1</v>
      </c>
    </row>
    <row r="36" spans="1:30" x14ac:dyDescent="0.25">
      <c r="A36" s="19">
        <v>34</v>
      </c>
      <c r="B36" s="17" t="s">
        <v>30</v>
      </c>
      <c r="C36" s="18">
        <v>2004</v>
      </c>
      <c r="D36" s="18" t="s">
        <v>31</v>
      </c>
      <c r="E36" s="17" t="s">
        <v>20</v>
      </c>
      <c r="F36" s="20" t="s">
        <v>21</v>
      </c>
      <c r="G36" s="12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v>65</v>
      </c>
      <c r="S36" s="3"/>
      <c r="T36" s="3">
        <v>60</v>
      </c>
      <c r="U36" s="3"/>
      <c r="V36" s="3"/>
      <c r="W36" s="3"/>
      <c r="X36" s="3"/>
      <c r="Y36" s="3"/>
      <c r="Z36" s="3"/>
      <c r="AA36" s="3"/>
      <c r="AB36" s="3"/>
      <c r="AC36" s="93">
        <f>SUM(G36:AB36)</f>
        <v>125</v>
      </c>
      <c r="AD36" s="110">
        <f>COUNT(G36:AB36)</f>
        <v>2</v>
      </c>
    </row>
    <row r="37" spans="1:30" x14ac:dyDescent="0.25">
      <c r="A37" s="22">
        <v>35</v>
      </c>
      <c r="B37" s="17" t="s">
        <v>182</v>
      </c>
      <c r="C37" s="18">
        <v>2007</v>
      </c>
      <c r="D37" s="18" t="s">
        <v>31</v>
      </c>
      <c r="E37" s="17" t="s">
        <v>20</v>
      </c>
      <c r="F37" s="20" t="s">
        <v>21</v>
      </c>
      <c r="G37" s="12"/>
      <c r="H37" s="3"/>
      <c r="I37" s="3"/>
      <c r="J37" s="3"/>
      <c r="K37" s="3"/>
      <c r="L37" s="3"/>
      <c r="M37" s="3"/>
      <c r="N37" s="3"/>
      <c r="O37" s="3"/>
      <c r="P37" s="3">
        <v>54</v>
      </c>
      <c r="Q37" s="3"/>
      <c r="R37" s="3"/>
      <c r="S37" s="3"/>
      <c r="T37" s="3"/>
      <c r="U37" s="3"/>
      <c r="V37" s="3">
        <v>64</v>
      </c>
      <c r="W37" s="3"/>
      <c r="X37" s="3"/>
      <c r="Y37" s="3"/>
      <c r="Z37" s="3"/>
      <c r="AA37" s="3"/>
      <c r="AB37" s="3"/>
      <c r="AC37" s="93">
        <f>SUM(G37:AB37)</f>
        <v>118</v>
      </c>
      <c r="AD37" s="110">
        <f>COUNT(G37:AB37)</f>
        <v>2</v>
      </c>
    </row>
    <row r="38" spans="1:30" x14ac:dyDescent="0.25">
      <c r="A38" s="19">
        <v>36</v>
      </c>
      <c r="B38" s="17" t="s">
        <v>146</v>
      </c>
      <c r="C38" s="18">
        <v>2004</v>
      </c>
      <c r="D38" s="18">
        <v>3</v>
      </c>
      <c r="E38" s="17" t="s">
        <v>20</v>
      </c>
      <c r="F38" s="20" t="s">
        <v>115</v>
      </c>
      <c r="G38" s="1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100</v>
      </c>
      <c r="U38" s="3"/>
      <c r="V38" s="3"/>
      <c r="W38" s="3"/>
      <c r="X38" s="3"/>
      <c r="Y38" s="3"/>
      <c r="Z38" s="3"/>
      <c r="AA38" s="3"/>
      <c r="AB38" s="3"/>
      <c r="AC38" s="93">
        <f>SUM(G38:AB38)</f>
        <v>100</v>
      </c>
      <c r="AD38" s="110">
        <f>COUNT(G38:AB38)</f>
        <v>1</v>
      </c>
    </row>
    <row r="39" spans="1:30" x14ac:dyDescent="0.25">
      <c r="A39" s="22">
        <v>37</v>
      </c>
      <c r="B39" s="17" t="s">
        <v>311</v>
      </c>
      <c r="C39" s="18">
        <v>1998</v>
      </c>
      <c r="D39" s="18" t="s">
        <v>49</v>
      </c>
      <c r="E39" s="17" t="s">
        <v>20</v>
      </c>
      <c r="F39" s="20" t="s">
        <v>36</v>
      </c>
      <c r="G39" s="40"/>
      <c r="H39" s="18"/>
      <c r="I39" s="18">
        <v>100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93">
        <f>SUM(G39:AB39)</f>
        <v>100</v>
      </c>
      <c r="AD39" s="110">
        <f>COUNT(G39:AB39)</f>
        <v>1</v>
      </c>
    </row>
    <row r="40" spans="1:30" x14ac:dyDescent="0.25">
      <c r="A40" s="19">
        <v>38</v>
      </c>
      <c r="B40" s="17" t="s">
        <v>128</v>
      </c>
      <c r="C40" s="18">
        <v>2007</v>
      </c>
      <c r="D40" s="18" t="s">
        <v>151</v>
      </c>
      <c r="E40" s="17" t="s">
        <v>20</v>
      </c>
      <c r="F40" s="20" t="s">
        <v>148</v>
      </c>
      <c r="G40" s="12"/>
      <c r="H40" s="3"/>
      <c r="I40" s="3"/>
      <c r="J40" s="3"/>
      <c r="K40" s="3"/>
      <c r="L40" s="3"/>
      <c r="M40" s="3"/>
      <c r="N40" s="3"/>
      <c r="O40" s="3"/>
      <c r="P40" s="3">
        <v>50</v>
      </c>
      <c r="Q40" s="3"/>
      <c r="R40" s="3"/>
      <c r="S40" s="3"/>
      <c r="T40" s="3"/>
      <c r="U40" s="3"/>
      <c r="V40" s="3">
        <v>48</v>
      </c>
      <c r="W40" s="3"/>
      <c r="X40" s="3"/>
      <c r="Y40" s="3"/>
      <c r="Z40" s="3"/>
      <c r="AA40" s="3"/>
      <c r="AB40" s="3"/>
      <c r="AC40" s="93">
        <f>SUM(G40:AB40)</f>
        <v>98</v>
      </c>
      <c r="AD40" s="110">
        <f>COUNT(G40:AB40)</f>
        <v>2</v>
      </c>
    </row>
    <row r="41" spans="1:30" x14ac:dyDescent="0.25">
      <c r="A41" s="22">
        <v>39</v>
      </c>
      <c r="B41" s="34" t="s">
        <v>131</v>
      </c>
      <c r="C41" s="36">
        <v>2004</v>
      </c>
      <c r="D41" s="36" t="s">
        <v>33</v>
      </c>
      <c r="E41" s="34" t="s">
        <v>20</v>
      </c>
      <c r="F41" s="35" t="s">
        <v>115</v>
      </c>
      <c r="G41" s="12"/>
      <c r="H41" s="3"/>
      <c r="I41" s="3"/>
      <c r="J41" s="3"/>
      <c r="K41" s="3"/>
      <c r="L41" s="3"/>
      <c r="M41" s="3"/>
      <c r="N41" s="3"/>
      <c r="O41" s="3">
        <v>96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93">
        <f>SUM(G41:AB41)</f>
        <v>96</v>
      </c>
      <c r="AD41" s="110">
        <f>COUNT(G41:AB41)</f>
        <v>1</v>
      </c>
    </row>
    <row r="42" spans="1:30" x14ac:dyDescent="0.25">
      <c r="A42" s="19">
        <v>40</v>
      </c>
      <c r="B42" s="17" t="s">
        <v>236</v>
      </c>
      <c r="C42" s="18">
        <v>2006</v>
      </c>
      <c r="D42" s="18">
        <v>3</v>
      </c>
      <c r="E42" s="17" t="s">
        <v>38</v>
      </c>
      <c r="F42" s="20" t="s">
        <v>39</v>
      </c>
      <c r="G42" s="40"/>
      <c r="H42" s="18"/>
      <c r="I42" s="18"/>
      <c r="J42" s="18"/>
      <c r="K42" s="18"/>
      <c r="L42" s="18"/>
      <c r="M42" s="18"/>
      <c r="N42" s="18"/>
      <c r="O42" s="18"/>
      <c r="P42" s="18">
        <v>90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93">
        <f>SUM(G42:AB42)</f>
        <v>90</v>
      </c>
      <c r="AD42" s="110">
        <f>COUNT(G42:AB42)</f>
        <v>1</v>
      </c>
    </row>
    <row r="43" spans="1:30" x14ac:dyDescent="0.25">
      <c r="A43" s="22">
        <v>41</v>
      </c>
      <c r="B43" s="17" t="s">
        <v>238</v>
      </c>
      <c r="C43" s="18">
        <v>2006</v>
      </c>
      <c r="D43" s="18">
        <v>2</v>
      </c>
      <c r="E43" s="17" t="s">
        <v>38</v>
      </c>
      <c r="F43" s="20" t="s">
        <v>39</v>
      </c>
      <c r="G43" s="40"/>
      <c r="H43" s="18"/>
      <c r="I43" s="18"/>
      <c r="J43" s="18"/>
      <c r="K43" s="18"/>
      <c r="L43" s="18"/>
      <c r="M43" s="18"/>
      <c r="N43" s="18"/>
      <c r="O43" s="18"/>
      <c r="P43" s="18">
        <v>90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93">
        <f>SUM(G43:AB43)</f>
        <v>90</v>
      </c>
      <c r="AD43" s="110">
        <f>COUNT(G43:AB43)</f>
        <v>1</v>
      </c>
    </row>
    <row r="44" spans="1:30" x14ac:dyDescent="0.25">
      <c r="A44" s="19">
        <v>42</v>
      </c>
      <c r="B44" s="17" t="s">
        <v>190</v>
      </c>
      <c r="C44" s="18">
        <v>2007</v>
      </c>
      <c r="D44" s="18" t="s">
        <v>19</v>
      </c>
      <c r="E44" s="17" t="s">
        <v>20</v>
      </c>
      <c r="F44" s="20" t="s">
        <v>21</v>
      </c>
      <c r="G44" s="12"/>
      <c r="H44" s="3"/>
      <c r="I44" s="3"/>
      <c r="J44" s="3"/>
      <c r="K44" s="3"/>
      <c r="L44" s="3"/>
      <c r="M44" s="3"/>
      <c r="N44" s="3"/>
      <c r="O44" s="3"/>
      <c r="P44" s="3">
        <v>45</v>
      </c>
      <c r="Q44" s="3"/>
      <c r="R44" s="3"/>
      <c r="S44" s="3"/>
      <c r="T44" s="3"/>
      <c r="U44" s="3"/>
      <c r="V44" s="3">
        <v>40</v>
      </c>
      <c r="W44" s="3"/>
      <c r="X44" s="3"/>
      <c r="Y44" s="3"/>
      <c r="Z44" s="3"/>
      <c r="AA44" s="3"/>
      <c r="AB44" s="3"/>
      <c r="AC44" s="93">
        <f>SUM(G44:AB44)</f>
        <v>85</v>
      </c>
      <c r="AD44" s="110">
        <f>COUNT(G44:AB44)</f>
        <v>2</v>
      </c>
    </row>
    <row r="45" spans="1:30" x14ac:dyDescent="0.25">
      <c r="A45" s="22">
        <v>43</v>
      </c>
      <c r="B45" s="17" t="s">
        <v>47</v>
      </c>
      <c r="C45" s="18">
        <v>2003</v>
      </c>
      <c r="D45" s="18" t="s">
        <v>33</v>
      </c>
      <c r="E45" s="17" t="s">
        <v>20</v>
      </c>
      <c r="F45" s="20" t="s">
        <v>44</v>
      </c>
      <c r="G45" s="12"/>
      <c r="H45" s="3"/>
      <c r="I45" s="3"/>
      <c r="J45" s="3"/>
      <c r="K45" s="3"/>
      <c r="L45" s="3"/>
      <c r="M45" s="3"/>
      <c r="N45" s="3">
        <v>77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93">
        <f>SUM(G45:AB45)</f>
        <v>77</v>
      </c>
      <c r="AD45" s="110">
        <f>COUNT(G45:AB45)</f>
        <v>1</v>
      </c>
    </row>
    <row r="46" spans="1:30" x14ac:dyDescent="0.25">
      <c r="A46" s="19">
        <v>44</v>
      </c>
      <c r="B46" s="17" t="s">
        <v>297</v>
      </c>
      <c r="C46" s="18">
        <v>1998</v>
      </c>
      <c r="D46" s="18" t="s">
        <v>26</v>
      </c>
      <c r="E46" s="17" t="s">
        <v>20</v>
      </c>
      <c r="F46" s="20" t="s">
        <v>36</v>
      </c>
      <c r="G46" s="40"/>
      <c r="H46" s="18"/>
      <c r="I46" s="18">
        <v>73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93">
        <f>SUM(G46:AB46)</f>
        <v>73</v>
      </c>
      <c r="AD46" s="110">
        <f>COUNT(G46:AB46)</f>
        <v>1</v>
      </c>
    </row>
    <row r="47" spans="1:30" x14ac:dyDescent="0.25">
      <c r="A47" s="22">
        <v>45</v>
      </c>
      <c r="B47" s="17" t="s">
        <v>132</v>
      </c>
      <c r="C47" s="18">
        <v>2005</v>
      </c>
      <c r="D47" s="18" t="s">
        <v>31</v>
      </c>
      <c r="E47" s="17" t="s">
        <v>20</v>
      </c>
      <c r="F47" s="20" t="s">
        <v>21</v>
      </c>
      <c r="G47" s="12"/>
      <c r="H47" s="3"/>
      <c r="I47" s="3"/>
      <c r="J47" s="3"/>
      <c r="K47" s="3"/>
      <c r="L47" s="3"/>
      <c r="M47" s="3"/>
      <c r="N47" s="3"/>
      <c r="O47" s="3">
        <v>66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>SUM(G47:AB47)</f>
        <v>66</v>
      </c>
      <c r="AD47" s="110">
        <f>COUNT(G47:AB47)</f>
        <v>1</v>
      </c>
    </row>
    <row r="48" spans="1:30" x14ac:dyDescent="0.25">
      <c r="A48" s="19">
        <v>46</v>
      </c>
      <c r="B48" s="17" t="s">
        <v>144</v>
      </c>
      <c r="C48" s="18">
        <v>2004</v>
      </c>
      <c r="D48" s="18" t="s">
        <v>31</v>
      </c>
      <c r="E48" s="17" t="s">
        <v>20</v>
      </c>
      <c r="F48" s="20" t="s">
        <v>148</v>
      </c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55</v>
      </c>
      <c r="U48" s="3"/>
      <c r="V48" s="3"/>
      <c r="W48" s="3"/>
      <c r="X48" s="3"/>
      <c r="Y48" s="3"/>
      <c r="Z48" s="3"/>
      <c r="AA48" s="3"/>
      <c r="AB48" s="3"/>
      <c r="AC48" s="93">
        <f>SUM(G48:AB48)</f>
        <v>55</v>
      </c>
      <c r="AD48" s="110">
        <f>COUNT(G48:AB48)</f>
        <v>1</v>
      </c>
    </row>
    <row r="49" spans="1:30" x14ac:dyDescent="0.25">
      <c r="A49" s="22">
        <v>47</v>
      </c>
      <c r="B49" s="17" t="s">
        <v>18</v>
      </c>
      <c r="C49" s="18">
        <v>2003</v>
      </c>
      <c r="D49" s="18" t="s">
        <v>19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52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>SUM(G49:AB49)</f>
        <v>52</v>
      </c>
      <c r="AD49" s="110">
        <f>COUNT(G49:AB49)</f>
        <v>1</v>
      </c>
    </row>
    <row r="50" spans="1:30" x14ac:dyDescent="0.25">
      <c r="A50" s="19">
        <v>48</v>
      </c>
      <c r="B50" s="17" t="s">
        <v>57</v>
      </c>
      <c r="C50" s="18">
        <v>2003</v>
      </c>
      <c r="D50" s="18" t="s">
        <v>33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52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93">
        <f>SUM(G50:AB50)</f>
        <v>52</v>
      </c>
      <c r="AD50" s="110">
        <f>COUNT(G50:AB50)</f>
        <v>1</v>
      </c>
    </row>
    <row r="51" spans="1:30" x14ac:dyDescent="0.25">
      <c r="A51" s="22">
        <v>49</v>
      </c>
      <c r="B51" s="17" t="s">
        <v>234</v>
      </c>
      <c r="C51" s="18">
        <v>2009</v>
      </c>
      <c r="D51" s="18">
        <v>3</v>
      </c>
      <c r="E51" s="17" t="s">
        <v>38</v>
      </c>
      <c r="F51" s="20" t="s">
        <v>39</v>
      </c>
      <c r="G51" s="40"/>
      <c r="H51" s="18"/>
      <c r="I51" s="18"/>
      <c r="J51" s="18"/>
      <c r="K51" s="18"/>
      <c r="L51" s="18"/>
      <c r="M51" s="18"/>
      <c r="N51" s="18"/>
      <c r="O51" s="18"/>
      <c r="P51" s="18">
        <v>50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93">
        <f>SUM(G51:AB51)</f>
        <v>50</v>
      </c>
      <c r="AD51" s="110">
        <f>COUNT(G51:AB51)</f>
        <v>1</v>
      </c>
    </row>
    <row r="52" spans="1:30" x14ac:dyDescent="0.25">
      <c r="A52" s="19">
        <v>50</v>
      </c>
      <c r="B52" s="17" t="s">
        <v>142</v>
      </c>
      <c r="C52" s="18">
        <v>2005</v>
      </c>
      <c r="D52" s="18" t="s">
        <v>19</v>
      </c>
      <c r="E52" s="17" t="s">
        <v>20</v>
      </c>
      <c r="F52" s="20" t="s">
        <v>21</v>
      </c>
      <c r="G52" s="12"/>
      <c r="H52" s="3"/>
      <c r="I52" s="3"/>
      <c r="J52" s="3"/>
      <c r="K52" s="3"/>
      <c r="L52" s="3"/>
      <c r="M52" s="3"/>
      <c r="N52" s="3"/>
      <c r="O52" s="3">
        <v>48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3">
        <f>SUM(G52:AB52)</f>
        <v>48</v>
      </c>
      <c r="AD52" s="110">
        <f>COUNT(G52:AB52)</f>
        <v>1</v>
      </c>
    </row>
    <row r="53" spans="1:30" x14ac:dyDescent="0.25">
      <c r="A53" s="22">
        <v>51</v>
      </c>
      <c r="B53" s="17" t="s">
        <v>184</v>
      </c>
      <c r="C53" s="18">
        <v>2007</v>
      </c>
      <c r="D53" s="18" t="s">
        <v>19</v>
      </c>
      <c r="E53" s="17" t="s">
        <v>20</v>
      </c>
      <c r="F53" s="20" t="s">
        <v>115</v>
      </c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v>48</v>
      </c>
      <c r="W53" s="3"/>
      <c r="X53" s="3"/>
      <c r="Y53" s="3"/>
      <c r="Z53" s="3"/>
      <c r="AA53" s="3"/>
      <c r="AB53" s="3"/>
      <c r="AC53" s="93">
        <f>SUM(G53:AB53)</f>
        <v>48</v>
      </c>
      <c r="AD53" s="110">
        <f>COUNT(G53:AB53)</f>
        <v>1</v>
      </c>
    </row>
    <row r="54" spans="1:30" x14ac:dyDescent="0.25">
      <c r="A54" s="19">
        <v>52</v>
      </c>
      <c r="B54" s="17" t="s">
        <v>179</v>
      </c>
      <c r="C54" s="18">
        <v>2007</v>
      </c>
      <c r="D54" s="18" t="s">
        <v>19</v>
      </c>
      <c r="E54" s="17" t="s">
        <v>20</v>
      </c>
      <c r="F54" s="20" t="s">
        <v>21</v>
      </c>
      <c r="G54" s="12"/>
      <c r="H54" s="3"/>
      <c r="I54" s="3"/>
      <c r="J54" s="3"/>
      <c r="K54" s="3"/>
      <c r="L54" s="3"/>
      <c r="M54" s="3"/>
      <c r="N54" s="3"/>
      <c r="O54" s="3"/>
      <c r="P54" s="3">
        <v>45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93">
        <f>SUM(G54:AB54)</f>
        <v>45</v>
      </c>
      <c r="AD54" s="110">
        <f>COUNT(G54:AB54)</f>
        <v>1</v>
      </c>
    </row>
    <row r="55" spans="1:30" x14ac:dyDescent="0.25">
      <c r="A55" s="22">
        <v>53</v>
      </c>
      <c r="B55" s="17" t="s">
        <v>232</v>
      </c>
      <c r="C55" s="18">
        <v>2007</v>
      </c>
      <c r="D55" s="18" t="s">
        <v>151</v>
      </c>
      <c r="E55" s="17" t="s">
        <v>38</v>
      </c>
      <c r="F55" s="20" t="s">
        <v>166</v>
      </c>
      <c r="G55" s="40"/>
      <c r="H55" s="18"/>
      <c r="I55" s="18"/>
      <c r="J55" s="18"/>
      <c r="K55" s="18"/>
      <c r="L55" s="18"/>
      <c r="M55" s="18"/>
      <c r="N55" s="18"/>
      <c r="O55" s="18"/>
      <c r="P55" s="18">
        <v>45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93">
        <f>SUM(G55:AB55)</f>
        <v>45</v>
      </c>
      <c r="AD55" s="110">
        <f>COUNT(G55:AB55)</f>
        <v>1</v>
      </c>
    </row>
    <row r="56" spans="1:30" x14ac:dyDescent="0.25">
      <c r="A56" s="19">
        <v>54</v>
      </c>
      <c r="B56" s="17" t="s">
        <v>240</v>
      </c>
      <c r="C56" s="18">
        <v>2007</v>
      </c>
      <c r="D56" s="18" t="s">
        <v>151</v>
      </c>
      <c r="E56" s="17" t="s">
        <v>38</v>
      </c>
      <c r="F56" s="20" t="s">
        <v>166</v>
      </c>
      <c r="G56" s="40"/>
      <c r="H56" s="18"/>
      <c r="I56" s="18"/>
      <c r="J56" s="18"/>
      <c r="K56" s="18"/>
      <c r="L56" s="18"/>
      <c r="M56" s="18"/>
      <c r="N56" s="18"/>
      <c r="O56" s="18"/>
      <c r="P56" s="18">
        <v>45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93">
        <f>SUM(G56:AB56)</f>
        <v>45</v>
      </c>
      <c r="AD56" s="110">
        <f>COUNT(G56:AB56)</f>
        <v>1</v>
      </c>
    </row>
    <row r="57" spans="1:30" x14ac:dyDescent="0.25">
      <c r="A57" s="22">
        <v>55</v>
      </c>
      <c r="B57" s="17" t="s">
        <v>127</v>
      </c>
      <c r="C57" s="18">
        <v>2006</v>
      </c>
      <c r="D57" s="18" t="s">
        <v>31</v>
      </c>
      <c r="E57" s="17" t="s">
        <v>20</v>
      </c>
      <c r="F57" s="20" t="s">
        <v>115</v>
      </c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44</v>
      </c>
      <c r="W57" s="3"/>
      <c r="X57" s="3"/>
      <c r="Y57" s="3"/>
      <c r="Z57" s="3"/>
      <c r="AA57" s="3"/>
      <c r="AB57" s="3"/>
      <c r="AC57" s="93">
        <f>SUM(G57:AB57)</f>
        <v>44</v>
      </c>
      <c r="AD57" s="110">
        <f>COUNT(G57:AB57)</f>
        <v>1</v>
      </c>
    </row>
    <row r="58" spans="1:30" x14ac:dyDescent="0.25">
      <c r="A58" s="19">
        <v>56</v>
      </c>
      <c r="B58" s="17" t="s">
        <v>187</v>
      </c>
      <c r="C58" s="18">
        <v>2006</v>
      </c>
      <c r="D58" s="18" t="s">
        <v>31</v>
      </c>
      <c r="E58" s="17" t="s">
        <v>20</v>
      </c>
      <c r="F58" s="20" t="s">
        <v>115</v>
      </c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>
        <v>44</v>
      </c>
      <c r="W58" s="3"/>
      <c r="X58" s="3"/>
      <c r="Y58" s="3"/>
      <c r="Z58" s="3"/>
      <c r="AA58" s="3"/>
      <c r="AB58" s="3"/>
      <c r="AC58" s="93">
        <f>SUM(G58:AB58)</f>
        <v>44</v>
      </c>
      <c r="AD58" s="110">
        <f>COUNT(G58:AB58)</f>
        <v>1</v>
      </c>
    </row>
    <row r="59" spans="1:30" x14ac:dyDescent="0.25">
      <c r="A59" s="22">
        <v>57</v>
      </c>
      <c r="B59" s="17" t="s">
        <v>129</v>
      </c>
      <c r="C59" s="18">
        <v>2006</v>
      </c>
      <c r="D59" s="18" t="s">
        <v>19</v>
      </c>
      <c r="E59" s="17" t="s">
        <v>20</v>
      </c>
      <c r="F59" s="20" t="s">
        <v>64</v>
      </c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>
        <v>40</v>
      </c>
      <c r="W59" s="3"/>
      <c r="X59" s="3"/>
      <c r="Y59" s="3"/>
      <c r="Z59" s="3"/>
      <c r="AA59" s="3"/>
      <c r="AB59" s="3"/>
      <c r="AC59" s="93">
        <f>SUM(G59:AB59)</f>
        <v>40</v>
      </c>
      <c r="AD59" s="110">
        <f>COUNT(G59:AB59)</f>
        <v>1</v>
      </c>
    </row>
    <row r="60" spans="1:30" x14ac:dyDescent="0.25">
      <c r="A60" s="19">
        <v>58</v>
      </c>
      <c r="B60" s="17" t="s">
        <v>147</v>
      </c>
      <c r="C60" s="18">
        <v>2006</v>
      </c>
      <c r="D60" s="18" t="s">
        <v>19</v>
      </c>
      <c r="E60" s="17" t="s">
        <v>20</v>
      </c>
      <c r="F60" s="20" t="s">
        <v>64</v>
      </c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>
        <v>40</v>
      </c>
      <c r="W60" s="3"/>
      <c r="X60" s="3"/>
      <c r="Y60" s="3"/>
      <c r="Z60" s="3"/>
      <c r="AA60" s="3"/>
      <c r="AB60" s="3"/>
      <c r="AC60" s="93">
        <f>SUM(G60:AB60)</f>
        <v>40</v>
      </c>
      <c r="AD60" s="110">
        <f>COUNT(G60:AB60)</f>
        <v>1</v>
      </c>
    </row>
    <row r="61" spans="1:30" x14ac:dyDescent="0.25">
      <c r="A61" s="22">
        <v>59</v>
      </c>
      <c r="B61" s="17" t="s">
        <v>244</v>
      </c>
      <c r="C61" s="18">
        <v>2009</v>
      </c>
      <c r="D61" s="18" t="s">
        <v>19</v>
      </c>
      <c r="E61" s="17" t="s">
        <v>20</v>
      </c>
      <c r="F61" s="20" t="s">
        <v>148</v>
      </c>
      <c r="G61" s="40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>
        <v>40</v>
      </c>
      <c r="W61" s="18"/>
      <c r="X61" s="18"/>
      <c r="Y61" s="18"/>
      <c r="Z61" s="18"/>
      <c r="AA61" s="18"/>
      <c r="AB61" s="18"/>
      <c r="AC61" s="93">
        <f>SUM(G61:AB61)</f>
        <v>40</v>
      </c>
      <c r="AD61" s="110">
        <f>COUNT(G61:AB61)</f>
        <v>1</v>
      </c>
    </row>
    <row r="62" spans="1:30" x14ac:dyDescent="0.25">
      <c r="A62" s="19">
        <v>60</v>
      </c>
      <c r="B62" s="17" t="s">
        <v>250</v>
      </c>
      <c r="C62" s="18">
        <v>2008</v>
      </c>
      <c r="D62" s="18" t="s">
        <v>19</v>
      </c>
      <c r="E62" s="17" t="s">
        <v>20</v>
      </c>
      <c r="F62" s="20" t="s">
        <v>64</v>
      </c>
      <c r="G62" s="40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>
        <v>40</v>
      </c>
      <c r="W62" s="18"/>
      <c r="X62" s="18"/>
      <c r="Y62" s="18"/>
      <c r="Z62" s="18"/>
      <c r="AA62" s="18"/>
      <c r="AB62" s="18"/>
      <c r="AC62" s="93">
        <f>SUM(G62:AB62)</f>
        <v>40</v>
      </c>
      <c r="AD62" s="110">
        <f>COUNT(G62:AB62)</f>
        <v>1</v>
      </c>
    </row>
    <row r="63" spans="1:30" x14ac:dyDescent="0.25">
      <c r="A63" s="22">
        <v>61</v>
      </c>
      <c r="B63" s="17" t="s">
        <v>260</v>
      </c>
      <c r="C63" s="18">
        <v>2009</v>
      </c>
      <c r="D63" s="18" t="s">
        <v>19</v>
      </c>
      <c r="E63" s="17" t="s">
        <v>20</v>
      </c>
      <c r="F63" s="20" t="s">
        <v>64</v>
      </c>
      <c r="G63" s="40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>
        <v>40</v>
      </c>
      <c r="W63" s="18"/>
      <c r="X63" s="18"/>
      <c r="Y63" s="18"/>
      <c r="Z63" s="18"/>
      <c r="AA63" s="18"/>
      <c r="AB63" s="18"/>
      <c r="AC63" s="93">
        <f>SUM(G63:AB63)</f>
        <v>40</v>
      </c>
      <c r="AD63" s="110">
        <f>COUNT(G63:AB63)</f>
        <v>1</v>
      </c>
    </row>
    <row r="64" spans="1:30" x14ac:dyDescent="0.25">
      <c r="A64" s="19">
        <v>62</v>
      </c>
      <c r="B64" s="17" t="s">
        <v>348</v>
      </c>
      <c r="C64" s="18">
        <v>2006</v>
      </c>
      <c r="D64" s="18" t="s">
        <v>19</v>
      </c>
      <c r="E64" s="17" t="s">
        <v>20</v>
      </c>
      <c r="F64" s="20" t="s">
        <v>64</v>
      </c>
      <c r="G64" s="40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>
        <v>40</v>
      </c>
      <c r="W64" s="18"/>
      <c r="X64" s="18"/>
      <c r="Y64" s="18"/>
      <c r="Z64" s="18"/>
      <c r="AA64" s="18"/>
      <c r="AB64" s="18"/>
      <c r="AC64" s="93">
        <f>SUM(G64:AB64)</f>
        <v>40</v>
      </c>
      <c r="AD64" s="110">
        <f>COUNT(G64:AB64)</f>
        <v>1</v>
      </c>
    </row>
    <row r="65" spans="1:30" x14ac:dyDescent="0.25">
      <c r="A65" s="22">
        <v>63</v>
      </c>
      <c r="B65" s="17" t="s">
        <v>372</v>
      </c>
      <c r="C65" s="18">
        <v>2006</v>
      </c>
      <c r="D65" s="18" t="s">
        <v>121</v>
      </c>
      <c r="E65" s="17" t="s">
        <v>20</v>
      </c>
      <c r="F65" s="20" t="s">
        <v>21</v>
      </c>
      <c r="G65" s="40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>
        <v>40</v>
      </c>
      <c r="W65" s="18"/>
      <c r="X65" s="18"/>
      <c r="Y65" s="18"/>
      <c r="Z65" s="18"/>
      <c r="AA65" s="18"/>
      <c r="AB65" s="18"/>
      <c r="AC65" s="93">
        <f>SUM(G65:AB65)</f>
        <v>40</v>
      </c>
      <c r="AD65" s="110">
        <f>COUNT(G65:AB65)</f>
        <v>1</v>
      </c>
    </row>
    <row r="66" spans="1:30" x14ac:dyDescent="0.25">
      <c r="A66" s="19">
        <v>64</v>
      </c>
      <c r="B66" s="17" t="s">
        <v>345</v>
      </c>
      <c r="C66" s="18">
        <v>2002</v>
      </c>
      <c r="D66" s="18" t="s">
        <v>19</v>
      </c>
      <c r="E66" s="17" t="s">
        <v>20</v>
      </c>
      <c r="F66" s="20" t="s">
        <v>64</v>
      </c>
      <c r="G66" s="40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v>35</v>
      </c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93">
        <f>SUM(G66:AB66)</f>
        <v>35</v>
      </c>
      <c r="AD66" s="110">
        <f>COUNT(G66:AB66)</f>
        <v>1</v>
      </c>
    </row>
    <row r="67" spans="1:30" x14ac:dyDescent="0.25">
      <c r="A67" s="22">
        <v>65</v>
      </c>
      <c r="B67" s="17" t="s">
        <v>229</v>
      </c>
      <c r="C67" s="18">
        <v>2006</v>
      </c>
      <c r="D67" s="18" t="s">
        <v>19</v>
      </c>
      <c r="E67" s="17" t="s">
        <v>38</v>
      </c>
      <c r="F67" s="20" t="s">
        <v>215</v>
      </c>
      <c r="G67" s="40"/>
      <c r="H67" s="18"/>
      <c r="I67" s="18"/>
      <c r="J67" s="18"/>
      <c r="K67" s="18"/>
      <c r="L67" s="18"/>
      <c r="M67" s="18"/>
      <c r="N67" s="18"/>
      <c r="O67" s="18"/>
      <c r="P67" s="18">
        <v>26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93">
        <f>SUM(G67:AB67)</f>
        <v>26</v>
      </c>
      <c r="AD67" s="110">
        <f>COUNT(G67:AB67)</f>
        <v>1</v>
      </c>
    </row>
    <row r="68" spans="1:30" x14ac:dyDescent="0.25">
      <c r="A68" s="19">
        <v>66</v>
      </c>
      <c r="B68" s="17" t="s">
        <v>231</v>
      </c>
      <c r="C68" s="18">
        <v>2002</v>
      </c>
      <c r="D68" s="18" t="s">
        <v>19</v>
      </c>
      <c r="E68" s="17" t="s">
        <v>38</v>
      </c>
      <c r="F68" s="20" t="s">
        <v>215</v>
      </c>
      <c r="G68" s="40"/>
      <c r="H68" s="18"/>
      <c r="I68" s="18"/>
      <c r="J68" s="18"/>
      <c r="K68" s="18"/>
      <c r="L68" s="18"/>
      <c r="M68" s="18"/>
      <c r="N68" s="18"/>
      <c r="O68" s="18"/>
      <c r="P68" s="18">
        <v>26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95">
        <f>SUM(G68:AB68)</f>
        <v>26</v>
      </c>
      <c r="AD68" s="110">
        <f>COUNT(G68:AB68)</f>
        <v>1</v>
      </c>
    </row>
    <row r="69" spans="1:30" x14ac:dyDescent="0.25">
      <c r="A69" s="22">
        <v>67</v>
      </c>
      <c r="B69" s="17" t="s">
        <v>239</v>
      </c>
      <c r="C69" s="18">
        <v>2007</v>
      </c>
      <c r="D69" s="18" t="s">
        <v>151</v>
      </c>
      <c r="E69" s="17" t="s">
        <v>38</v>
      </c>
      <c r="F69" s="20" t="s">
        <v>166</v>
      </c>
      <c r="G69" s="40"/>
      <c r="H69" s="18"/>
      <c r="I69" s="18"/>
      <c r="J69" s="18"/>
      <c r="K69" s="18"/>
      <c r="L69" s="18"/>
      <c r="M69" s="18"/>
      <c r="N69" s="18"/>
      <c r="O69" s="18"/>
      <c r="P69" s="18">
        <v>26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95">
        <f>SUM(G69:AB69)</f>
        <v>26</v>
      </c>
      <c r="AD69" s="110">
        <f>COUNT(G69:AB69)</f>
        <v>1</v>
      </c>
    </row>
    <row r="70" spans="1:30" x14ac:dyDescent="0.25">
      <c r="A70" s="19">
        <v>68</v>
      </c>
      <c r="B70" s="17" t="s">
        <v>133</v>
      </c>
      <c r="C70" s="18">
        <v>2007</v>
      </c>
      <c r="D70" s="18" t="s">
        <v>19</v>
      </c>
      <c r="E70" s="17" t="s">
        <v>20</v>
      </c>
      <c r="F70" s="20" t="s">
        <v>64</v>
      </c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v>23</v>
      </c>
      <c r="W70" s="3"/>
      <c r="X70" s="3"/>
      <c r="Y70" s="3"/>
      <c r="Z70" s="3"/>
      <c r="AA70" s="3"/>
      <c r="AB70" s="3"/>
      <c r="AC70" s="95">
        <f>SUM(G70:AB70)</f>
        <v>23</v>
      </c>
      <c r="AD70" s="110">
        <f>COUNT(G70:AB70)</f>
        <v>1</v>
      </c>
    </row>
    <row r="71" spans="1:30" x14ac:dyDescent="0.25">
      <c r="A71" s="22">
        <v>69</v>
      </c>
      <c r="B71" s="17" t="s">
        <v>139</v>
      </c>
      <c r="C71" s="18">
        <v>2007</v>
      </c>
      <c r="D71" s="18" t="s">
        <v>19</v>
      </c>
      <c r="E71" s="17" t="s">
        <v>20</v>
      </c>
      <c r="F71" s="20" t="s">
        <v>64</v>
      </c>
      <c r="G71" s="1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v>23</v>
      </c>
      <c r="W71" s="3"/>
      <c r="X71" s="3"/>
      <c r="Y71" s="3"/>
      <c r="Z71" s="3"/>
      <c r="AA71" s="3"/>
      <c r="AB71" s="3"/>
      <c r="AC71" s="95">
        <f>SUM(G71:AB71)</f>
        <v>23</v>
      </c>
      <c r="AD71" s="110">
        <f>COUNT(G71:AB71)</f>
        <v>1</v>
      </c>
    </row>
    <row r="72" spans="1:30" x14ac:dyDescent="0.25">
      <c r="A72" s="19">
        <v>70</v>
      </c>
      <c r="B72" s="17" t="s">
        <v>373</v>
      </c>
      <c r="C72" s="18">
        <v>2007</v>
      </c>
      <c r="D72" s="18" t="s">
        <v>19</v>
      </c>
      <c r="E72" s="17" t="s">
        <v>20</v>
      </c>
      <c r="F72" s="20" t="s">
        <v>64</v>
      </c>
      <c r="G72" s="4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>
        <v>23</v>
      </c>
      <c r="W72" s="18"/>
      <c r="X72" s="18"/>
      <c r="Y72" s="18"/>
      <c r="Z72" s="18"/>
      <c r="AA72" s="18"/>
      <c r="AB72" s="18"/>
      <c r="AC72" s="95">
        <f>SUM(G72:AB72)</f>
        <v>23</v>
      </c>
      <c r="AD72" s="110">
        <f>COUNT(G72:AB72)</f>
        <v>1</v>
      </c>
    </row>
    <row r="73" spans="1:30" x14ac:dyDescent="0.25">
      <c r="A73" s="22">
        <v>71</v>
      </c>
      <c r="B73" s="17" t="s">
        <v>374</v>
      </c>
      <c r="C73" s="18">
        <v>2007</v>
      </c>
      <c r="D73" s="18" t="s">
        <v>121</v>
      </c>
      <c r="E73" s="17" t="s">
        <v>20</v>
      </c>
      <c r="F73" s="20" t="s">
        <v>21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>
        <v>23</v>
      </c>
      <c r="W73" s="18"/>
      <c r="X73" s="18"/>
      <c r="Y73" s="18"/>
      <c r="Z73" s="18"/>
      <c r="AA73" s="18"/>
      <c r="AB73" s="18"/>
      <c r="AC73" s="95">
        <f>SUM(G73:AB73)</f>
        <v>23</v>
      </c>
      <c r="AD73" s="110">
        <f>COUNT(G73:AB73)</f>
        <v>1</v>
      </c>
    </row>
    <row r="74" spans="1:30" x14ac:dyDescent="0.25">
      <c r="A74" s="19">
        <v>72</v>
      </c>
      <c r="B74" s="17" t="s">
        <v>375</v>
      </c>
      <c r="C74" s="18">
        <v>2007</v>
      </c>
      <c r="D74" s="18" t="s">
        <v>19</v>
      </c>
      <c r="E74" s="17" t="s">
        <v>20</v>
      </c>
      <c r="F74" s="20" t="s">
        <v>64</v>
      </c>
      <c r="G74" s="4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>
        <v>23</v>
      </c>
      <c r="W74" s="18"/>
      <c r="X74" s="18"/>
      <c r="Y74" s="18"/>
      <c r="Z74" s="18"/>
      <c r="AA74" s="18"/>
      <c r="AB74" s="18"/>
      <c r="AC74" s="95">
        <f>SUM(G74:AB74)</f>
        <v>23</v>
      </c>
      <c r="AD74" s="110">
        <f>COUNT(G74:AB74)</f>
        <v>1</v>
      </c>
    </row>
    <row r="75" spans="1:30" x14ac:dyDescent="0.25">
      <c r="A75" s="22">
        <v>73</v>
      </c>
      <c r="B75" s="17" t="s">
        <v>376</v>
      </c>
      <c r="C75" s="18">
        <v>2007</v>
      </c>
      <c r="D75" s="18" t="s">
        <v>19</v>
      </c>
      <c r="E75" s="17" t="s">
        <v>20</v>
      </c>
      <c r="F75" s="20" t="s">
        <v>21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>
        <v>23</v>
      </c>
      <c r="W75" s="18"/>
      <c r="X75" s="18"/>
      <c r="Y75" s="18"/>
      <c r="Z75" s="18"/>
      <c r="AA75" s="18"/>
      <c r="AB75" s="18"/>
      <c r="AC75" s="95">
        <f>SUM(G75:AB75)</f>
        <v>23</v>
      </c>
      <c r="AD75" s="110">
        <f>COUNT(G75:AB75)</f>
        <v>1</v>
      </c>
    </row>
    <row r="76" spans="1:30" x14ac:dyDescent="0.25">
      <c r="A76" s="19">
        <v>74</v>
      </c>
      <c r="B76" s="17" t="s">
        <v>379</v>
      </c>
      <c r="C76" s="18">
        <v>2007</v>
      </c>
      <c r="D76" s="18" t="s">
        <v>19</v>
      </c>
      <c r="E76" s="17" t="s">
        <v>20</v>
      </c>
      <c r="F76" s="20" t="s">
        <v>148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>
        <v>23</v>
      </c>
      <c r="W76" s="18"/>
      <c r="X76" s="18"/>
      <c r="Y76" s="18"/>
      <c r="Z76" s="18"/>
      <c r="AA76" s="18"/>
      <c r="AB76" s="18"/>
      <c r="AC76" s="95">
        <f>SUM(G76:AB76)</f>
        <v>23</v>
      </c>
      <c r="AD76" s="110">
        <f>COUNT(G76:AB76)</f>
        <v>1</v>
      </c>
    </row>
    <row r="77" spans="1:30" x14ac:dyDescent="0.25">
      <c r="A77" s="22">
        <v>75</v>
      </c>
      <c r="B77" s="17" t="s">
        <v>171</v>
      </c>
      <c r="C77" s="18">
        <v>2005</v>
      </c>
      <c r="D77" s="18" t="s">
        <v>151</v>
      </c>
      <c r="E77" s="17" t="s">
        <v>38</v>
      </c>
      <c r="F77" s="20" t="s">
        <v>39</v>
      </c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95">
        <f>SUM(G77:AB77)</f>
        <v>0</v>
      </c>
      <c r="AD77" s="110">
        <f>COUNT(G77:AB77)</f>
        <v>0</v>
      </c>
    </row>
    <row r="78" spans="1:30" x14ac:dyDescent="0.25">
      <c r="A78" s="19">
        <v>76</v>
      </c>
      <c r="B78" s="17" t="s">
        <v>172</v>
      </c>
      <c r="C78" s="18">
        <v>2004</v>
      </c>
      <c r="D78" s="18">
        <v>3</v>
      </c>
      <c r="E78" s="17" t="s">
        <v>38</v>
      </c>
      <c r="F78" s="20" t="s">
        <v>39</v>
      </c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95">
        <f>SUM(G78:AB78)</f>
        <v>0</v>
      </c>
      <c r="AD78" s="110">
        <f>COUNT(G78:AB78)</f>
        <v>0</v>
      </c>
    </row>
    <row r="79" spans="1:30" x14ac:dyDescent="0.25">
      <c r="A79" s="22">
        <v>77</v>
      </c>
      <c r="B79" s="17" t="s">
        <v>180</v>
      </c>
      <c r="C79" s="18">
        <v>2006</v>
      </c>
      <c r="D79" s="18" t="s">
        <v>19</v>
      </c>
      <c r="E79" s="17" t="s">
        <v>20</v>
      </c>
      <c r="F79" s="20" t="s">
        <v>148</v>
      </c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95">
        <f>SUM(G79:AB79)</f>
        <v>0</v>
      </c>
      <c r="AD79" s="110">
        <f>COUNT(G79:AB79)</f>
        <v>0</v>
      </c>
    </row>
    <row r="80" spans="1:30" x14ac:dyDescent="0.25">
      <c r="A80" s="19">
        <v>78</v>
      </c>
      <c r="B80" s="17" t="s">
        <v>188</v>
      </c>
      <c r="C80" s="18">
        <v>2007</v>
      </c>
      <c r="D80" s="18" t="s">
        <v>31</v>
      </c>
      <c r="E80" s="17" t="s">
        <v>20</v>
      </c>
      <c r="F80" s="20" t="s">
        <v>189</v>
      </c>
      <c r="G80" s="1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95">
        <f>SUM(G80:AB80)</f>
        <v>0</v>
      </c>
      <c r="AD80" s="110">
        <f>COUNT(G80:AB80)</f>
        <v>0</v>
      </c>
    </row>
    <row r="81" spans="1:30" x14ac:dyDescent="0.25">
      <c r="A81" s="22">
        <v>79</v>
      </c>
      <c r="B81" s="17" t="s">
        <v>138</v>
      </c>
      <c r="C81" s="18">
        <v>2007</v>
      </c>
      <c r="D81" s="18" t="s">
        <v>19</v>
      </c>
      <c r="E81" s="17" t="s">
        <v>20</v>
      </c>
      <c r="F81" s="20" t="s">
        <v>64</v>
      </c>
      <c r="G81" s="1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95">
        <f>SUM(G81:AB81)</f>
        <v>0</v>
      </c>
      <c r="AD81" s="110">
        <f>COUNT(G81:AB81)</f>
        <v>0</v>
      </c>
    </row>
    <row r="82" spans="1:30" x14ac:dyDescent="0.25">
      <c r="A82" s="19">
        <v>80</v>
      </c>
      <c r="B82" s="17" t="s">
        <v>230</v>
      </c>
      <c r="C82" s="18">
        <v>2009</v>
      </c>
      <c r="D82" s="18" t="s">
        <v>19</v>
      </c>
      <c r="E82" s="17" t="s">
        <v>38</v>
      </c>
      <c r="F82" s="20" t="s">
        <v>39</v>
      </c>
      <c r="G82" s="40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95">
        <f>SUM(G82:AB82)</f>
        <v>0</v>
      </c>
      <c r="AD82" s="110">
        <f>COUNT(G82:AB82)</f>
        <v>0</v>
      </c>
    </row>
    <row r="83" spans="1:30" x14ac:dyDescent="0.25">
      <c r="A83" s="22">
        <v>81</v>
      </c>
      <c r="B83" s="17" t="s">
        <v>233</v>
      </c>
      <c r="C83" s="18">
        <v>2010</v>
      </c>
      <c r="D83" s="18" t="s">
        <v>19</v>
      </c>
      <c r="E83" s="17" t="s">
        <v>38</v>
      </c>
      <c r="F83" s="20" t="s">
        <v>39</v>
      </c>
      <c r="G83" s="40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95">
        <f>SUM(G83:AB83)</f>
        <v>0</v>
      </c>
      <c r="AD83" s="110">
        <f>COUNT(G83:AB83)</f>
        <v>0</v>
      </c>
    </row>
    <row r="84" spans="1:30" x14ac:dyDescent="0.25">
      <c r="A84" s="19">
        <v>82</v>
      </c>
      <c r="B84" s="17" t="s">
        <v>241</v>
      </c>
      <c r="C84" s="18">
        <v>2010</v>
      </c>
      <c r="D84" s="18" t="s">
        <v>19</v>
      </c>
      <c r="E84" s="17" t="s">
        <v>38</v>
      </c>
      <c r="F84" s="20" t="s">
        <v>39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95">
        <f>SUM(G84:AB84)</f>
        <v>0</v>
      </c>
      <c r="AD84" s="110">
        <f>COUNT(G84:AB84)</f>
        <v>0</v>
      </c>
    </row>
    <row r="85" spans="1:30" x14ac:dyDescent="0.25">
      <c r="A85" s="22">
        <v>83</v>
      </c>
      <c r="B85" s="17" t="s">
        <v>242</v>
      </c>
      <c r="C85" s="18">
        <v>2009</v>
      </c>
      <c r="D85" s="18" t="s">
        <v>151</v>
      </c>
      <c r="E85" s="17" t="s">
        <v>38</v>
      </c>
      <c r="F85" s="20" t="s">
        <v>39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5">
        <f>SUM(G85:AB85)</f>
        <v>0</v>
      </c>
      <c r="AD85" s="110">
        <f>COUNT(G85:AB85)</f>
        <v>0</v>
      </c>
    </row>
    <row r="86" spans="1:30" x14ac:dyDescent="0.25">
      <c r="A86" s="19">
        <v>84</v>
      </c>
      <c r="B86" s="17" t="s">
        <v>235</v>
      </c>
      <c r="C86" s="18">
        <v>2008</v>
      </c>
      <c r="D86" s="18" t="s">
        <v>19</v>
      </c>
      <c r="E86" s="17" t="s">
        <v>38</v>
      </c>
      <c r="F86" s="20" t="s">
        <v>215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5">
        <f>SUM(G86:AB86)</f>
        <v>0</v>
      </c>
      <c r="AD86" s="110">
        <f>COUNT(G86:AB86)</f>
        <v>0</v>
      </c>
    </row>
    <row r="87" spans="1:30" x14ac:dyDescent="0.25">
      <c r="A87" s="22">
        <v>85</v>
      </c>
      <c r="B87" s="17" t="s">
        <v>237</v>
      </c>
      <c r="C87" s="18">
        <v>2009</v>
      </c>
      <c r="D87" s="18" t="s">
        <v>19</v>
      </c>
      <c r="E87" s="17" t="s">
        <v>38</v>
      </c>
      <c r="F87" s="20" t="s">
        <v>215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5">
        <f>SUM(G87:AB87)</f>
        <v>0</v>
      </c>
      <c r="AD87" s="110">
        <f>COUNT(G87:AB87)</f>
        <v>0</v>
      </c>
    </row>
    <row r="88" spans="1:30" x14ac:dyDescent="0.25">
      <c r="A88" s="19">
        <v>86</v>
      </c>
      <c r="B88" s="17" t="s">
        <v>243</v>
      </c>
      <c r="C88" s="18">
        <v>2008</v>
      </c>
      <c r="D88" s="18" t="s">
        <v>19</v>
      </c>
      <c r="E88" s="17" t="s">
        <v>38</v>
      </c>
      <c r="F88" s="20" t="s">
        <v>215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5">
        <f>SUM(G88:AB88)</f>
        <v>0</v>
      </c>
      <c r="AD88" s="110">
        <f>COUNT(G88:AB88)</f>
        <v>0</v>
      </c>
    </row>
    <row r="89" spans="1:30" x14ac:dyDescent="0.25">
      <c r="A89" s="22">
        <v>87</v>
      </c>
      <c r="B89" s="17" t="s">
        <v>40</v>
      </c>
      <c r="C89" s="18">
        <v>1976</v>
      </c>
      <c r="D89" s="18" t="s">
        <v>41</v>
      </c>
      <c r="E89" s="17" t="s">
        <v>20</v>
      </c>
      <c r="F89" s="20"/>
      <c r="G89" s="1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95">
        <f>SUM(G89:AB89)</f>
        <v>0</v>
      </c>
      <c r="AD89" s="110">
        <f>COUNT(G89:AB89)</f>
        <v>0</v>
      </c>
    </row>
    <row r="90" spans="1:30" x14ac:dyDescent="0.25">
      <c r="A90" s="19">
        <v>88</v>
      </c>
      <c r="B90" s="17" t="s">
        <v>130</v>
      </c>
      <c r="C90" s="18">
        <v>2005</v>
      </c>
      <c r="D90" s="18" t="s">
        <v>31</v>
      </c>
      <c r="E90" s="17" t="s">
        <v>20</v>
      </c>
      <c r="F90" s="20" t="s">
        <v>21</v>
      </c>
      <c r="G90" s="1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95">
        <f>SUM(G90:AB90)</f>
        <v>0</v>
      </c>
      <c r="AD90" s="110">
        <f>COUNT(G90:AB90)</f>
        <v>0</v>
      </c>
    </row>
    <row r="91" spans="1:30" x14ac:dyDescent="0.25">
      <c r="A91" s="22">
        <v>89</v>
      </c>
      <c r="B91" s="17" t="s">
        <v>135</v>
      </c>
      <c r="C91" s="18">
        <v>2008</v>
      </c>
      <c r="D91" s="18" t="s">
        <v>19</v>
      </c>
      <c r="E91" s="17" t="s">
        <v>20</v>
      </c>
      <c r="F91" s="20" t="s">
        <v>21</v>
      </c>
      <c r="G91" s="1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95">
        <f>SUM(G91:AB91)</f>
        <v>0</v>
      </c>
      <c r="AD91" s="110">
        <f>COUNT(G91:AB91)</f>
        <v>0</v>
      </c>
    </row>
    <row r="92" spans="1:30" x14ac:dyDescent="0.25">
      <c r="A92" s="19">
        <v>90</v>
      </c>
      <c r="B92" s="17" t="s">
        <v>137</v>
      </c>
      <c r="C92" s="18">
        <v>2004</v>
      </c>
      <c r="D92" s="18" t="s">
        <v>19</v>
      </c>
      <c r="E92" s="17" t="s">
        <v>20</v>
      </c>
      <c r="F92" s="20" t="s">
        <v>21</v>
      </c>
      <c r="G92" s="1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95">
        <f>SUM(G92:AB92)</f>
        <v>0</v>
      </c>
      <c r="AD92" s="110">
        <f>COUNT(G92:AB92)</f>
        <v>0</v>
      </c>
    </row>
    <row r="93" spans="1:30" x14ac:dyDescent="0.25">
      <c r="A93" s="22">
        <v>91</v>
      </c>
      <c r="B93" s="17" t="s">
        <v>140</v>
      </c>
      <c r="C93" s="18">
        <v>2005</v>
      </c>
      <c r="D93" s="18" t="s">
        <v>19</v>
      </c>
      <c r="E93" s="17" t="s">
        <v>20</v>
      </c>
      <c r="F93" s="20" t="s">
        <v>21</v>
      </c>
      <c r="G93" s="1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95">
        <f>SUM(G93:AB93)</f>
        <v>0</v>
      </c>
      <c r="AD93" s="110">
        <f>COUNT(G93:AB93)</f>
        <v>0</v>
      </c>
    </row>
    <row r="94" spans="1:30" x14ac:dyDescent="0.25">
      <c r="A94" s="19">
        <v>92</v>
      </c>
      <c r="B94" s="17" t="s">
        <v>183</v>
      </c>
      <c r="C94" s="18">
        <v>2006</v>
      </c>
      <c r="D94" s="18" t="s">
        <v>19</v>
      </c>
      <c r="E94" s="17" t="s">
        <v>20</v>
      </c>
      <c r="F94" s="20" t="s">
        <v>21</v>
      </c>
      <c r="G94" s="1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95">
        <f>SUM(G94:AB94)</f>
        <v>0</v>
      </c>
      <c r="AD94" s="110">
        <f>COUNT(G94:AB94)</f>
        <v>0</v>
      </c>
    </row>
    <row r="95" spans="1:30" x14ac:dyDescent="0.25">
      <c r="A95" s="22">
        <v>93</v>
      </c>
      <c r="B95" s="17" t="s">
        <v>185</v>
      </c>
      <c r="C95" s="18">
        <v>2007</v>
      </c>
      <c r="D95" s="18" t="s">
        <v>19</v>
      </c>
      <c r="E95" s="17" t="s">
        <v>20</v>
      </c>
      <c r="F95" s="20" t="s">
        <v>115</v>
      </c>
      <c r="G95" s="1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95">
        <f>SUM(G95:AB95)</f>
        <v>0</v>
      </c>
      <c r="AD95" s="110">
        <f>COUNT(G95:AB95)</f>
        <v>0</v>
      </c>
    </row>
    <row r="96" spans="1:30" x14ac:dyDescent="0.25">
      <c r="A96" s="19">
        <v>94</v>
      </c>
      <c r="B96" s="17" t="s">
        <v>186</v>
      </c>
      <c r="C96" s="18">
        <v>2006</v>
      </c>
      <c r="D96" s="18" t="s">
        <v>19</v>
      </c>
      <c r="E96" s="17" t="s">
        <v>20</v>
      </c>
      <c r="F96" s="20" t="s">
        <v>115</v>
      </c>
      <c r="G96" s="1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95">
        <f>SUM(G96:AB96)</f>
        <v>0</v>
      </c>
      <c r="AD96" s="110">
        <f>COUNT(G96:AB96)</f>
        <v>0</v>
      </c>
    </row>
    <row r="97" spans="1:30" x14ac:dyDescent="0.25">
      <c r="A97" s="22">
        <v>95</v>
      </c>
      <c r="B97" s="17" t="s">
        <v>191</v>
      </c>
      <c r="C97" s="18">
        <v>2006</v>
      </c>
      <c r="D97" s="18" t="s">
        <v>19</v>
      </c>
      <c r="E97" s="17" t="s">
        <v>20</v>
      </c>
      <c r="F97" s="20" t="s">
        <v>21</v>
      </c>
      <c r="G97" s="1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95">
        <f>SUM(G97:AB97)</f>
        <v>0</v>
      </c>
      <c r="AD97" s="110">
        <f>COUNT(G97:AB97)</f>
        <v>0</v>
      </c>
    </row>
    <row r="98" spans="1:30" x14ac:dyDescent="0.25">
      <c r="A98" s="19">
        <v>96</v>
      </c>
      <c r="B98" s="17" t="s">
        <v>245</v>
      </c>
      <c r="C98" s="18">
        <v>2009</v>
      </c>
      <c r="D98" s="18" t="s">
        <v>19</v>
      </c>
      <c r="E98" s="17" t="s">
        <v>20</v>
      </c>
      <c r="F98" s="20" t="s">
        <v>64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5">
        <f>SUM(G98:AB98)</f>
        <v>0</v>
      </c>
      <c r="AD98" s="110">
        <f>COUNT(G98:AB98)</f>
        <v>0</v>
      </c>
    </row>
    <row r="99" spans="1:30" x14ac:dyDescent="0.25">
      <c r="A99" s="22">
        <v>97</v>
      </c>
      <c r="B99" s="17" t="s">
        <v>246</v>
      </c>
      <c r="C99" s="18">
        <v>2010</v>
      </c>
      <c r="D99" s="18" t="s">
        <v>19</v>
      </c>
      <c r="E99" s="17" t="s">
        <v>20</v>
      </c>
      <c r="F99" s="20" t="s">
        <v>115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5">
        <f>SUM(G99:AB99)</f>
        <v>0</v>
      </c>
      <c r="AD99" s="110">
        <f>COUNT(G99:AB99)</f>
        <v>0</v>
      </c>
    </row>
    <row r="100" spans="1:30" x14ac:dyDescent="0.25">
      <c r="A100" s="19">
        <v>98</v>
      </c>
      <c r="B100" s="17" t="s">
        <v>247</v>
      </c>
      <c r="C100" s="18">
        <v>2009</v>
      </c>
      <c r="D100" s="18" t="s">
        <v>19</v>
      </c>
      <c r="E100" s="17" t="s">
        <v>20</v>
      </c>
      <c r="F100" s="20" t="s">
        <v>115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5">
        <f>SUM(G100:AB100)</f>
        <v>0</v>
      </c>
      <c r="AD100" s="110">
        <f>COUNT(G100:AB100)</f>
        <v>0</v>
      </c>
    </row>
    <row r="101" spans="1:30" x14ac:dyDescent="0.25">
      <c r="A101" s="22">
        <v>99</v>
      </c>
      <c r="B101" s="17" t="s">
        <v>248</v>
      </c>
      <c r="C101" s="18">
        <v>2010</v>
      </c>
      <c r="D101" s="18" t="s">
        <v>19</v>
      </c>
      <c r="E101" s="17" t="s">
        <v>20</v>
      </c>
      <c r="F101" s="20" t="s">
        <v>115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5">
        <f>SUM(G101:AB101)</f>
        <v>0</v>
      </c>
      <c r="AD101" s="110">
        <f>COUNT(G101:AB101)</f>
        <v>0</v>
      </c>
    </row>
    <row r="102" spans="1:30" x14ac:dyDescent="0.25">
      <c r="A102" s="19">
        <v>100</v>
      </c>
      <c r="B102" s="17" t="s">
        <v>249</v>
      </c>
      <c r="C102" s="18">
        <v>2010</v>
      </c>
      <c r="D102" s="18" t="s">
        <v>19</v>
      </c>
      <c r="E102" s="17" t="s">
        <v>20</v>
      </c>
      <c r="F102" s="20" t="s">
        <v>21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5">
        <f>SUM(G102:AB102)</f>
        <v>0</v>
      </c>
      <c r="AD102" s="110">
        <f>COUNT(G102:AB102)</f>
        <v>0</v>
      </c>
    </row>
    <row r="103" spans="1:30" x14ac:dyDescent="0.25">
      <c r="A103" s="22">
        <v>101</v>
      </c>
      <c r="B103" s="17" t="s">
        <v>251</v>
      </c>
      <c r="C103" s="18">
        <v>2011</v>
      </c>
      <c r="D103" s="18" t="s">
        <v>19</v>
      </c>
      <c r="E103" s="17" t="s">
        <v>20</v>
      </c>
      <c r="F103" s="20" t="s">
        <v>271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5">
        <f>SUM(G103:AB103)</f>
        <v>0</v>
      </c>
      <c r="AD103" s="110">
        <f>COUNT(G103:AB103)</f>
        <v>0</v>
      </c>
    </row>
    <row r="104" spans="1:30" x14ac:dyDescent="0.25">
      <c r="A104" s="19">
        <v>102</v>
      </c>
      <c r="B104" s="17" t="s">
        <v>252</v>
      </c>
      <c r="C104" s="18">
        <v>2008</v>
      </c>
      <c r="D104" s="18" t="s">
        <v>19</v>
      </c>
      <c r="E104" s="17" t="s">
        <v>20</v>
      </c>
      <c r="F104" s="20" t="s">
        <v>64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5">
        <f>SUM(G104:AB104)</f>
        <v>0</v>
      </c>
      <c r="AD104" s="110">
        <f>COUNT(G104:AB104)</f>
        <v>0</v>
      </c>
    </row>
    <row r="105" spans="1:30" x14ac:dyDescent="0.25">
      <c r="A105" s="22">
        <v>103</v>
      </c>
      <c r="B105" s="17" t="s">
        <v>253</v>
      </c>
      <c r="C105" s="18">
        <v>2008</v>
      </c>
      <c r="D105" s="18" t="s">
        <v>19</v>
      </c>
      <c r="E105" s="17" t="s">
        <v>20</v>
      </c>
      <c r="F105" s="20" t="s">
        <v>115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5">
        <f>SUM(G105:AB105)</f>
        <v>0</v>
      </c>
      <c r="AD105" s="110">
        <f>COUNT(G105:AB105)</f>
        <v>0</v>
      </c>
    </row>
    <row r="106" spans="1:30" x14ac:dyDescent="0.25">
      <c r="A106" s="19">
        <v>104</v>
      </c>
      <c r="B106" s="17" t="s">
        <v>254</v>
      </c>
      <c r="C106" s="18">
        <v>2009</v>
      </c>
      <c r="D106" s="18" t="s">
        <v>19</v>
      </c>
      <c r="E106" s="17" t="s">
        <v>20</v>
      </c>
      <c r="F106" s="20" t="s">
        <v>21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5">
        <f>SUM(G106:AB106)</f>
        <v>0</v>
      </c>
      <c r="AD106" s="110">
        <f>COUNT(G106:AB106)</f>
        <v>0</v>
      </c>
    </row>
    <row r="107" spans="1:30" x14ac:dyDescent="0.25">
      <c r="A107" s="22">
        <v>105</v>
      </c>
      <c r="B107" s="17" t="s">
        <v>255</v>
      </c>
      <c r="C107" s="18">
        <v>2008</v>
      </c>
      <c r="D107" s="18" t="s">
        <v>19</v>
      </c>
      <c r="E107" s="17" t="s">
        <v>20</v>
      </c>
      <c r="F107" s="20" t="s">
        <v>115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5">
        <f>SUM(G107:AB107)</f>
        <v>0</v>
      </c>
      <c r="AD107" s="110">
        <f>COUNT(G107:AB107)</f>
        <v>0</v>
      </c>
    </row>
    <row r="108" spans="1:30" x14ac:dyDescent="0.25">
      <c r="A108" s="19">
        <v>106</v>
      </c>
      <c r="B108" s="17" t="s">
        <v>256</v>
      </c>
      <c r="C108" s="18">
        <v>2008</v>
      </c>
      <c r="D108" s="18" t="s">
        <v>19</v>
      </c>
      <c r="E108" s="17" t="s">
        <v>20</v>
      </c>
      <c r="F108" s="20" t="s">
        <v>64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5">
        <f>SUM(G108:AB108)</f>
        <v>0</v>
      </c>
      <c r="AD108" s="110">
        <f>COUNT(G108:AB108)</f>
        <v>0</v>
      </c>
    </row>
    <row r="109" spans="1:30" x14ac:dyDescent="0.25">
      <c r="A109" s="22">
        <v>107</v>
      </c>
      <c r="B109" s="17" t="s">
        <v>257</v>
      </c>
      <c r="C109" s="18">
        <v>2008</v>
      </c>
      <c r="D109" s="18" t="s">
        <v>19</v>
      </c>
      <c r="E109" s="17" t="s">
        <v>20</v>
      </c>
      <c r="F109" s="20" t="s">
        <v>64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5">
        <f>SUM(G109:AB109)</f>
        <v>0</v>
      </c>
      <c r="AD109" s="110">
        <f>COUNT(G109:AB109)</f>
        <v>0</v>
      </c>
    </row>
    <row r="110" spans="1:30" x14ac:dyDescent="0.25">
      <c r="A110" s="19">
        <v>108</v>
      </c>
      <c r="B110" s="34" t="s">
        <v>258</v>
      </c>
      <c r="C110" s="36">
        <v>2008</v>
      </c>
      <c r="D110" s="36" t="s">
        <v>19</v>
      </c>
      <c r="E110" s="34" t="s">
        <v>20</v>
      </c>
      <c r="F110" s="35" t="s">
        <v>21</v>
      </c>
      <c r="G110" s="102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95">
        <f>SUM(G110:AB110)</f>
        <v>0</v>
      </c>
      <c r="AD110" s="110">
        <f>COUNT(G110:AB110)</f>
        <v>0</v>
      </c>
    </row>
    <row r="111" spans="1:30" x14ac:dyDescent="0.25">
      <c r="A111" s="22">
        <v>109</v>
      </c>
      <c r="B111" s="34" t="s">
        <v>259</v>
      </c>
      <c r="C111" s="36">
        <v>2008</v>
      </c>
      <c r="D111" s="36" t="s">
        <v>19</v>
      </c>
      <c r="E111" s="34" t="s">
        <v>20</v>
      </c>
      <c r="F111" s="35" t="s">
        <v>115</v>
      </c>
      <c r="G111" s="102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95">
        <f>SUM(G111:AB111)</f>
        <v>0</v>
      </c>
      <c r="AD111" s="110">
        <f>COUNT(G111:AB111)</f>
        <v>0</v>
      </c>
    </row>
    <row r="112" spans="1:30" x14ac:dyDescent="0.25">
      <c r="A112" s="19">
        <v>110</v>
      </c>
      <c r="B112" s="17" t="s">
        <v>261</v>
      </c>
      <c r="C112" s="18">
        <v>2008</v>
      </c>
      <c r="D112" s="18" t="s">
        <v>19</v>
      </c>
      <c r="E112" s="17" t="s">
        <v>20</v>
      </c>
      <c r="F112" s="20" t="s">
        <v>64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5">
        <f>SUM(G112:AB112)</f>
        <v>0</v>
      </c>
      <c r="AD112" s="110">
        <f>COUNT(G112:AB112)</f>
        <v>0</v>
      </c>
    </row>
    <row r="113" spans="1:30" x14ac:dyDescent="0.25">
      <c r="A113" s="22">
        <v>111</v>
      </c>
      <c r="B113" s="17" t="s">
        <v>262</v>
      </c>
      <c r="C113" s="18">
        <v>2008</v>
      </c>
      <c r="D113" s="18" t="s">
        <v>121</v>
      </c>
      <c r="E113" s="17" t="s">
        <v>20</v>
      </c>
      <c r="F113" s="20" t="s">
        <v>115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5">
        <f>SUM(G113:AB113)</f>
        <v>0</v>
      </c>
      <c r="AD113" s="110">
        <f>COUNT(G113:AB113)</f>
        <v>0</v>
      </c>
    </row>
    <row r="114" spans="1:30" x14ac:dyDescent="0.25">
      <c r="A114" s="19">
        <v>112</v>
      </c>
      <c r="B114" s="17" t="s">
        <v>263</v>
      </c>
      <c r="C114" s="18">
        <v>2009</v>
      </c>
      <c r="D114" s="18" t="s">
        <v>19</v>
      </c>
      <c r="E114" s="17" t="s">
        <v>20</v>
      </c>
      <c r="F114" s="20" t="s">
        <v>64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5">
        <f>SUM(G114:AB114)</f>
        <v>0</v>
      </c>
      <c r="AD114" s="110">
        <f>COUNT(G114:AB114)</f>
        <v>0</v>
      </c>
    </row>
    <row r="115" spans="1:30" x14ac:dyDescent="0.25">
      <c r="A115" s="22">
        <v>113</v>
      </c>
      <c r="B115" s="17" t="s">
        <v>264</v>
      </c>
      <c r="C115" s="18">
        <v>2008</v>
      </c>
      <c r="D115" s="18" t="s">
        <v>19</v>
      </c>
      <c r="E115" s="17" t="s">
        <v>20</v>
      </c>
      <c r="F115" s="20" t="s">
        <v>272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5">
        <f>SUM(G115:AB115)</f>
        <v>0</v>
      </c>
      <c r="AD115" s="110">
        <f>COUNT(G115:AB115)</f>
        <v>0</v>
      </c>
    </row>
    <row r="116" spans="1:30" x14ac:dyDescent="0.25">
      <c r="A116" s="19">
        <v>114</v>
      </c>
      <c r="B116" s="17" t="s">
        <v>265</v>
      </c>
      <c r="C116" s="18">
        <v>2008</v>
      </c>
      <c r="D116" s="18" t="s">
        <v>19</v>
      </c>
      <c r="E116" s="17" t="s">
        <v>20</v>
      </c>
      <c r="F116" s="20" t="s">
        <v>148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5">
        <f>SUM(G116:AB116)</f>
        <v>0</v>
      </c>
      <c r="AD116" s="110">
        <f>COUNT(G116:AB116)</f>
        <v>0</v>
      </c>
    </row>
    <row r="117" spans="1:30" x14ac:dyDescent="0.25">
      <c r="A117" s="22">
        <v>115</v>
      </c>
      <c r="B117" s="17" t="s">
        <v>266</v>
      </c>
      <c r="C117" s="18">
        <v>2009</v>
      </c>
      <c r="D117" s="18" t="s">
        <v>19</v>
      </c>
      <c r="E117" s="17" t="s">
        <v>20</v>
      </c>
      <c r="F117" s="20" t="s">
        <v>64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5">
        <f>SUM(G117:AB117)</f>
        <v>0</v>
      </c>
      <c r="AD117" s="110">
        <f>COUNT(G117:AB117)</f>
        <v>0</v>
      </c>
    </row>
    <row r="118" spans="1:30" x14ac:dyDescent="0.25">
      <c r="A118" s="19">
        <v>116</v>
      </c>
      <c r="B118" s="17" t="s">
        <v>267</v>
      </c>
      <c r="C118" s="18">
        <v>2009</v>
      </c>
      <c r="D118" s="18" t="s">
        <v>19</v>
      </c>
      <c r="E118" s="17" t="s">
        <v>20</v>
      </c>
      <c r="F118" s="20" t="s">
        <v>148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5">
        <f>SUM(G118:AB118)</f>
        <v>0</v>
      </c>
      <c r="AD118" s="110">
        <f>COUNT(G118:AB118)</f>
        <v>0</v>
      </c>
    </row>
    <row r="119" spans="1:30" x14ac:dyDescent="0.25">
      <c r="A119" s="22">
        <v>117</v>
      </c>
      <c r="B119" s="17" t="s">
        <v>268</v>
      </c>
      <c r="C119" s="18">
        <v>2009</v>
      </c>
      <c r="D119" s="18" t="s">
        <v>19</v>
      </c>
      <c r="E119" s="17" t="s">
        <v>20</v>
      </c>
      <c r="F119" s="20" t="s">
        <v>44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5">
        <f>SUM(G119:AB119)</f>
        <v>0</v>
      </c>
      <c r="AD119" s="110">
        <f>COUNT(G119:AB119)</f>
        <v>0</v>
      </c>
    </row>
    <row r="120" spans="1:30" x14ac:dyDescent="0.25">
      <c r="A120" s="19">
        <v>118</v>
      </c>
      <c r="B120" s="17" t="s">
        <v>269</v>
      </c>
      <c r="C120" s="18">
        <v>2010</v>
      </c>
      <c r="D120" s="18" t="s">
        <v>19</v>
      </c>
      <c r="E120" s="17" t="s">
        <v>20</v>
      </c>
      <c r="F120" s="20" t="s">
        <v>271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5">
        <f>SUM(G120:AB120)</f>
        <v>0</v>
      </c>
      <c r="AD120" s="110">
        <f>COUNT(G120:AB120)</f>
        <v>0</v>
      </c>
    </row>
    <row r="121" spans="1:30" x14ac:dyDescent="0.25">
      <c r="A121" s="22">
        <v>119</v>
      </c>
      <c r="B121" s="17" t="s">
        <v>270</v>
      </c>
      <c r="C121" s="18">
        <v>2010</v>
      </c>
      <c r="D121" s="18" t="s">
        <v>19</v>
      </c>
      <c r="E121" s="17" t="s">
        <v>20</v>
      </c>
      <c r="F121" s="20" t="s">
        <v>271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5">
        <f>SUM(G121:AB121)</f>
        <v>0</v>
      </c>
      <c r="AD121" s="110">
        <f>COUNT(G121:AB121)</f>
        <v>0</v>
      </c>
    </row>
    <row r="122" spans="1:30" x14ac:dyDescent="0.25">
      <c r="A122" s="19">
        <v>120</v>
      </c>
      <c r="B122" s="17" t="s">
        <v>346</v>
      </c>
      <c r="C122" s="18">
        <v>2005</v>
      </c>
      <c r="D122" s="18" t="s">
        <v>19</v>
      </c>
      <c r="E122" s="17" t="s">
        <v>20</v>
      </c>
      <c r="F122" s="20" t="s">
        <v>64</v>
      </c>
      <c r="G122" s="40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95">
        <f>SUM(G122:AB122)</f>
        <v>0</v>
      </c>
      <c r="AD122" s="110">
        <f>COUNT(G122:AB122)</f>
        <v>0</v>
      </c>
    </row>
    <row r="123" spans="1:30" x14ac:dyDescent="0.25">
      <c r="A123" s="22">
        <v>121</v>
      </c>
      <c r="B123" s="17" t="s">
        <v>347</v>
      </c>
      <c r="C123" s="18">
        <v>2005</v>
      </c>
      <c r="D123" s="18" t="s">
        <v>19</v>
      </c>
      <c r="E123" s="17" t="s">
        <v>20</v>
      </c>
      <c r="F123" s="20" t="s">
        <v>148</v>
      </c>
      <c r="G123" s="40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95">
        <f>SUM(G123:AB123)</f>
        <v>0</v>
      </c>
      <c r="AD123" s="110">
        <f>COUNT(G123:AB123)</f>
        <v>0</v>
      </c>
    </row>
    <row r="124" spans="1:30" x14ac:dyDescent="0.25">
      <c r="A124" s="19">
        <v>122</v>
      </c>
      <c r="B124" s="17" t="s">
        <v>369</v>
      </c>
      <c r="C124" s="18">
        <v>2005</v>
      </c>
      <c r="D124" s="18" t="s">
        <v>19</v>
      </c>
      <c r="E124" s="17" t="s">
        <v>20</v>
      </c>
      <c r="F124" s="20" t="s">
        <v>21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5">
        <f>SUM(G124:AB124)</f>
        <v>0</v>
      </c>
      <c r="AD124" s="110">
        <f>COUNT(G124:AB124)</f>
        <v>0</v>
      </c>
    </row>
    <row r="125" spans="1:30" x14ac:dyDescent="0.25">
      <c r="A125" s="22">
        <v>123</v>
      </c>
      <c r="B125" s="17" t="s">
        <v>179</v>
      </c>
      <c r="C125" s="18">
        <v>2007</v>
      </c>
      <c r="D125" s="18" t="s">
        <v>370</v>
      </c>
      <c r="E125" s="17" t="s">
        <v>20</v>
      </c>
      <c r="F125" s="20" t="s">
        <v>21</v>
      </c>
      <c r="G125" s="4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5">
        <f>SUM(G125:AB125)</f>
        <v>0</v>
      </c>
      <c r="AD125" s="110">
        <f>COUNT(G125:AB125)</f>
        <v>0</v>
      </c>
    </row>
    <row r="126" spans="1:30" x14ac:dyDescent="0.25">
      <c r="A126" s="19">
        <v>124</v>
      </c>
      <c r="B126" s="17" t="s">
        <v>371</v>
      </c>
      <c r="C126" s="18">
        <v>2007</v>
      </c>
      <c r="D126" s="18" t="s">
        <v>19</v>
      </c>
      <c r="E126" s="17" t="s">
        <v>20</v>
      </c>
      <c r="F126" s="20" t="s">
        <v>21</v>
      </c>
      <c r="G126" s="40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95">
        <f>SUM(G126:AB126)</f>
        <v>0</v>
      </c>
      <c r="AD126" s="110">
        <f>COUNT(G126:AB126)</f>
        <v>0</v>
      </c>
    </row>
    <row r="127" spans="1:30" x14ac:dyDescent="0.25">
      <c r="A127" s="22">
        <v>125</v>
      </c>
      <c r="B127" s="17" t="s">
        <v>377</v>
      </c>
      <c r="C127" s="18">
        <v>2008</v>
      </c>
      <c r="D127" s="18" t="s">
        <v>19</v>
      </c>
      <c r="E127" s="17" t="s">
        <v>20</v>
      </c>
      <c r="F127" s="20" t="s">
        <v>21</v>
      </c>
      <c r="G127" s="4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5">
        <f>SUM(G127:AB127)</f>
        <v>0</v>
      </c>
      <c r="AD127" s="110">
        <f>COUNT(G127:AB127)</f>
        <v>0</v>
      </c>
    </row>
  </sheetData>
  <autoFilter ref="A2:AD127" xr:uid="{0EE82C7D-7869-4A26-9297-6063A34459BB}">
    <sortState ref="A3:AD127">
      <sortCondition descending="1" ref="AC1"/>
    </sortState>
  </autoFilter>
  <sortState ref="A3:AD112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AD127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89" t="s">
        <v>3</v>
      </c>
      <c r="H2" s="88" t="s">
        <v>4</v>
      </c>
      <c r="I2" s="88" t="s">
        <v>201</v>
      </c>
      <c r="J2" s="88" t="s">
        <v>202</v>
      </c>
      <c r="K2" s="88" t="s">
        <v>198</v>
      </c>
      <c r="L2" s="88" t="s">
        <v>199</v>
      </c>
      <c r="M2" s="88" t="s">
        <v>5</v>
      </c>
      <c r="N2" s="88" t="s">
        <v>6</v>
      </c>
      <c r="O2" s="88" t="s">
        <v>7</v>
      </c>
      <c r="P2" s="88" t="s">
        <v>192</v>
      </c>
      <c r="Q2" s="88" t="s">
        <v>193</v>
      </c>
      <c r="R2" s="88" t="s">
        <v>203</v>
      </c>
      <c r="S2" s="88" t="s">
        <v>204</v>
      </c>
      <c r="T2" s="88" t="s">
        <v>126</v>
      </c>
      <c r="U2" s="88" t="s">
        <v>205</v>
      </c>
      <c r="V2" s="88" t="s">
        <v>206</v>
      </c>
      <c r="W2" s="88" t="s">
        <v>207</v>
      </c>
      <c r="X2" s="88" t="s">
        <v>208</v>
      </c>
      <c r="Y2" s="88" t="s">
        <v>209</v>
      </c>
      <c r="Z2" s="88" t="s">
        <v>194</v>
      </c>
      <c r="AA2" s="88" t="s">
        <v>200</v>
      </c>
      <c r="AB2" s="88" t="s">
        <v>197</v>
      </c>
      <c r="AC2" s="90" t="s">
        <v>17</v>
      </c>
      <c r="AD2" s="111" t="s">
        <v>312</v>
      </c>
    </row>
    <row r="3" spans="1:30" x14ac:dyDescent="0.25">
      <c r="A3" s="22">
        <v>1</v>
      </c>
      <c r="B3" s="23" t="s">
        <v>34</v>
      </c>
      <c r="C3" s="25">
        <v>2003</v>
      </c>
      <c r="D3" s="25" t="s">
        <v>23</v>
      </c>
      <c r="E3" s="23" t="s">
        <v>20</v>
      </c>
      <c r="F3" s="97" t="s">
        <v>27</v>
      </c>
      <c r="G3" s="98">
        <v>180</v>
      </c>
      <c r="H3" s="60">
        <v>300</v>
      </c>
      <c r="I3" s="60">
        <v>250</v>
      </c>
      <c r="J3" s="60"/>
      <c r="K3" s="60"/>
      <c r="L3" s="60"/>
      <c r="M3" s="60"/>
      <c r="N3" s="60"/>
      <c r="O3" s="60"/>
      <c r="P3" s="60"/>
      <c r="Q3" s="60"/>
      <c r="R3" s="60">
        <v>130</v>
      </c>
      <c r="S3" s="60"/>
      <c r="T3" s="60"/>
      <c r="U3" s="60"/>
      <c r="V3" s="60"/>
      <c r="W3" s="60"/>
      <c r="X3" s="60"/>
      <c r="Y3" s="60"/>
      <c r="Z3" s="60"/>
      <c r="AA3" s="60"/>
      <c r="AB3" s="60"/>
      <c r="AC3" s="99">
        <f>SUM(H3,I3)</f>
        <v>550</v>
      </c>
      <c r="AD3" s="110">
        <f t="shared" ref="AD3:AD34" si="0">COUNT(G3:AB3)</f>
        <v>4</v>
      </c>
    </row>
    <row r="4" spans="1:30" x14ac:dyDescent="0.25">
      <c r="A4" s="19">
        <v>2</v>
      </c>
      <c r="B4" s="17" t="s">
        <v>22</v>
      </c>
      <c r="C4" s="18">
        <v>1994</v>
      </c>
      <c r="D4" s="18" t="s">
        <v>23</v>
      </c>
      <c r="E4" s="17" t="s">
        <v>20</v>
      </c>
      <c r="F4" s="20" t="s">
        <v>24</v>
      </c>
      <c r="G4" s="11">
        <v>240</v>
      </c>
      <c r="H4" s="5">
        <v>240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92">
        <f t="shared" ref="AC4:AC9" si="1">SUM(G4:AB4)</f>
        <v>480</v>
      </c>
      <c r="AD4" s="110">
        <f t="shared" si="0"/>
        <v>2</v>
      </c>
    </row>
    <row r="5" spans="1:30" x14ac:dyDescent="0.25">
      <c r="A5" s="22">
        <v>3</v>
      </c>
      <c r="B5" s="17" t="s">
        <v>169</v>
      </c>
      <c r="C5" s="18">
        <v>2005</v>
      </c>
      <c r="D5" s="18">
        <v>1</v>
      </c>
      <c r="E5" s="17" t="s">
        <v>38</v>
      </c>
      <c r="F5" s="20" t="s">
        <v>39</v>
      </c>
      <c r="G5" s="12"/>
      <c r="H5" s="3">
        <v>165</v>
      </c>
      <c r="I5" s="3"/>
      <c r="J5" s="3"/>
      <c r="K5" s="3"/>
      <c r="L5" s="3"/>
      <c r="M5" s="3"/>
      <c r="N5" s="3">
        <v>140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 t="shared" si="1"/>
        <v>305</v>
      </c>
      <c r="AD5" s="110">
        <f t="shared" si="0"/>
        <v>2</v>
      </c>
    </row>
    <row r="6" spans="1:30" x14ac:dyDescent="0.25">
      <c r="A6" s="19">
        <v>4</v>
      </c>
      <c r="B6" s="17" t="s">
        <v>50</v>
      </c>
      <c r="C6" s="18">
        <v>1998</v>
      </c>
      <c r="D6" s="18" t="s">
        <v>29</v>
      </c>
      <c r="E6" s="17" t="s">
        <v>20</v>
      </c>
      <c r="F6" s="20" t="s">
        <v>36</v>
      </c>
      <c r="G6" s="12">
        <v>165</v>
      </c>
      <c r="H6" s="3"/>
      <c r="I6" s="3">
        <v>138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 t="shared" si="1"/>
        <v>303</v>
      </c>
      <c r="AD6" s="110">
        <f t="shared" si="0"/>
        <v>2</v>
      </c>
    </row>
    <row r="7" spans="1:30" x14ac:dyDescent="0.25">
      <c r="A7" s="22">
        <v>5</v>
      </c>
      <c r="B7" s="17" t="s">
        <v>45</v>
      </c>
      <c r="C7" s="18">
        <v>1995</v>
      </c>
      <c r="D7" s="18" t="s">
        <v>23</v>
      </c>
      <c r="E7" s="17" t="s">
        <v>20</v>
      </c>
      <c r="F7" s="20" t="s">
        <v>39</v>
      </c>
      <c r="G7" s="12">
        <v>300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 t="shared" si="1"/>
        <v>300</v>
      </c>
      <c r="AD7" s="110">
        <f t="shared" si="0"/>
        <v>1</v>
      </c>
    </row>
    <row r="8" spans="1:30" x14ac:dyDescent="0.25">
      <c r="A8" s="19">
        <v>6</v>
      </c>
      <c r="B8" s="17" t="s">
        <v>53</v>
      </c>
      <c r="C8" s="18">
        <v>1983</v>
      </c>
      <c r="D8" s="18" t="s">
        <v>41</v>
      </c>
      <c r="E8" s="17" t="s">
        <v>20</v>
      </c>
      <c r="F8" s="20"/>
      <c r="G8" s="12">
        <v>150</v>
      </c>
      <c r="H8" s="3"/>
      <c r="I8" s="3">
        <v>150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 t="shared" si="1"/>
        <v>300</v>
      </c>
      <c r="AD8" s="110">
        <f t="shared" si="0"/>
        <v>2</v>
      </c>
    </row>
    <row r="9" spans="1:30" x14ac:dyDescent="0.25">
      <c r="A9" s="22">
        <v>7</v>
      </c>
      <c r="B9" s="17" t="s">
        <v>37</v>
      </c>
      <c r="C9" s="18">
        <v>2003</v>
      </c>
      <c r="D9" s="18">
        <v>1</v>
      </c>
      <c r="E9" s="17" t="s">
        <v>38</v>
      </c>
      <c r="F9" s="20" t="s">
        <v>39</v>
      </c>
      <c r="G9" s="12"/>
      <c r="H9" s="3">
        <v>180</v>
      </c>
      <c r="I9" s="3"/>
      <c r="J9" s="3"/>
      <c r="K9" s="3"/>
      <c r="L9" s="3"/>
      <c r="M9" s="3"/>
      <c r="N9" s="3">
        <v>112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3">
        <f t="shared" si="1"/>
        <v>292</v>
      </c>
      <c r="AD9" s="110">
        <f t="shared" si="0"/>
        <v>2</v>
      </c>
    </row>
    <row r="10" spans="1:30" x14ac:dyDescent="0.25">
      <c r="A10" s="19">
        <v>8</v>
      </c>
      <c r="B10" s="17" t="s">
        <v>145</v>
      </c>
      <c r="C10" s="18">
        <v>2004</v>
      </c>
      <c r="D10" s="18">
        <v>1</v>
      </c>
      <c r="E10" s="17" t="s">
        <v>20</v>
      </c>
      <c r="F10" s="20" t="s">
        <v>115</v>
      </c>
      <c r="G10" s="12"/>
      <c r="H10" s="3">
        <v>150</v>
      </c>
      <c r="I10" s="3"/>
      <c r="J10" s="3"/>
      <c r="K10" s="3"/>
      <c r="L10" s="3"/>
      <c r="M10" s="3"/>
      <c r="N10" s="3"/>
      <c r="O10" s="3">
        <v>120</v>
      </c>
      <c r="P10" s="3"/>
      <c r="Q10" s="3"/>
      <c r="R10" s="3">
        <v>104</v>
      </c>
      <c r="S10" s="3"/>
      <c r="T10" s="3">
        <v>100</v>
      </c>
      <c r="U10" s="3"/>
      <c r="V10" s="3"/>
      <c r="W10" s="3"/>
      <c r="X10" s="3"/>
      <c r="Y10" s="3"/>
      <c r="Z10" s="3"/>
      <c r="AA10" s="3"/>
      <c r="AB10" s="3"/>
      <c r="AC10" s="93">
        <f>SUM(H10,O10)</f>
        <v>270</v>
      </c>
      <c r="AD10" s="110">
        <f t="shared" si="0"/>
        <v>4</v>
      </c>
    </row>
    <row r="11" spans="1:30" x14ac:dyDescent="0.25">
      <c r="A11" s="22">
        <v>9</v>
      </c>
      <c r="B11" s="17" t="s">
        <v>58</v>
      </c>
      <c r="C11" s="18">
        <v>1995</v>
      </c>
      <c r="D11" s="18" t="s">
        <v>29</v>
      </c>
      <c r="E11" s="17" t="s">
        <v>20</v>
      </c>
      <c r="F11" s="20" t="s">
        <v>36</v>
      </c>
      <c r="G11" s="12">
        <v>135</v>
      </c>
      <c r="H11" s="3"/>
      <c r="I11" s="3">
        <v>125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SUM(G11:AB11)</f>
        <v>260</v>
      </c>
      <c r="AD11" s="110">
        <f t="shared" si="0"/>
        <v>2</v>
      </c>
    </row>
    <row r="12" spans="1:30" x14ac:dyDescent="0.25">
      <c r="A12" s="19">
        <v>10</v>
      </c>
      <c r="B12" s="17" t="s">
        <v>56</v>
      </c>
      <c r="C12" s="18">
        <v>1997</v>
      </c>
      <c r="D12" s="18" t="s">
        <v>26</v>
      </c>
      <c r="E12" s="17" t="s">
        <v>20</v>
      </c>
      <c r="F12" s="20" t="s">
        <v>36</v>
      </c>
      <c r="G12" s="12">
        <v>84</v>
      </c>
      <c r="H12" s="3">
        <v>150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93">
        <f>SUM(G12:AB12)</f>
        <v>234</v>
      </c>
      <c r="AD12" s="110">
        <f t="shared" si="0"/>
        <v>2</v>
      </c>
    </row>
    <row r="13" spans="1:30" x14ac:dyDescent="0.25">
      <c r="A13" s="22">
        <v>11</v>
      </c>
      <c r="B13" s="17" t="s">
        <v>170</v>
      </c>
      <c r="C13" s="18">
        <v>2004</v>
      </c>
      <c r="D13" s="18">
        <v>1</v>
      </c>
      <c r="E13" s="17" t="s">
        <v>38</v>
      </c>
      <c r="F13" s="20" t="s">
        <v>39</v>
      </c>
      <c r="G13" s="12"/>
      <c r="H13" s="3">
        <v>150</v>
      </c>
      <c r="I13" s="3"/>
      <c r="J13" s="3"/>
      <c r="K13" s="3"/>
      <c r="L13" s="3"/>
      <c r="M13" s="3"/>
      <c r="N13" s="3">
        <v>84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234</v>
      </c>
      <c r="AD13" s="110">
        <f t="shared" si="0"/>
        <v>2</v>
      </c>
    </row>
    <row r="14" spans="1:30" x14ac:dyDescent="0.25">
      <c r="A14" s="19">
        <v>12</v>
      </c>
      <c r="B14" s="17" t="s">
        <v>309</v>
      </c>
      <c r="C14" s="18">
        <v>1983</v>
      </c>
      <c r="D14" s="18" t="s">
        <v>41</v>
      </c>
      <c r="E14" s="17" t="s">
        <v>20</v>
      </c>
      <c r="F14" s="20" t="s">
        <v>310</v>
      </c>
      <c r="G14" s="40"/>
      <c r="H14" s="18">
        <v>150</v>
      </c>
      <c r="I14" s="18">
        <v>73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93">
        <f>SUM(G14:AB14)</f>
        <v>223</v>
      </c>
      <c r="AD14" s="110">
        <f t="shared" si="0"/>
        <v>2</v>
      </c>
    </row>
    <row r="15" spans="1:30" x14ac:dyDescent="0.25">
      <c r="A15" s="22">
        <v>13</v>
      </c>
      <c r="B15" s="17" t="s">
        <v>136</v>
      </c>
      <c r="C15" s="18">
        <v>2006</v>
      </c>
      <c r="D15" s="18">
        <v>3</v>
      </c>
      <c r="E15" s="17" t="s">
        <v>20</v>
      </c>
      <c r="F15" s="20" t="s">
        <v>149</v>
      </c>
      <c r="G15" s="12"/>
      <c r="H15" s="3">
        <v>87</v>
      </c>
      <c r="I15" s="3">
        <v>125</v>
      </c>
      <c r="J15" s="3"/>
      <c r="K15" s="3"/>
      <c r="L15" s="3"/>
      <c r="M15" s="3"/>
      <c r="N15" s="3"/>
      <c r="O15" s="3">
        <v>72</v>
      </c>
      <c r="P15" s="3"/>
      <c r="Q15" s="3"/>
      <c r="R15" s="3">
        <v>65</v>
      </c>
      <c r="S15" s="3"/>
      <c r="T15" s="3">
        <v>55</v>
      </c>
      <c r="U15" s="3"/>
      <c r="V15" s="3"/>
      <c r="W15" s="3"/>
      <c r="X15" s="3"/>
      <c r="Y15" s="3"/>
      <c r="Z15" s="3"/>
      <c r="AA15" s="3"/>
      <c r="AB15" s="3"/>
      <c r="AC15" s="93">
        <f>SUM(H15,I15)</f>
        <v>212</v>
      </c>
      <c r="AD15" s="110">
        <f t="shared" si="0"/>
        <v>5</v>
      </c>
    </row>
    <row r="16" spans="1:30" x14ac:dyDescent="0.25">
      <c r="A16" s="19">
        <v>14</v>
      </c>
      <c r="B16" s="17" t="s">
        <v>47</v>
      </c>
      <c r="C16" s="18">
        <v>2003</v>
      </c>
      <c r="D16" s="18" t="s">
        <v>33</v>
      </c>
      <c r="E16" s="17" t="s">
        <v>20</v>
      </c>
      <c r="F16" s="20" t="s">
        <v>44</v>
      </c>
      <c r="G16" s="12">
        <v>81</v>
      </c>
      <c r="H16" s="3"/>
      <c r="I16" s="3">
        <v>125</v>
      </c>
      <c r="J16" s="3"/>
      <c r="K16" s="3"/>
      <c r="L16" s="3"/>
      <c r="M16" s="3"/>
      <c r="N16" s="3">
        <v>70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93">
        <f>SUM(G16,I16)</f>
        <v>206</v>
      </c>
      <c r="AD16" s="110">
        <f t="shared" si="0"/>
        <v>3</v>
      </c>
    </row>
    <row r="17" spans="1:30" x14ac:dyDescent="0.25">
      <c r="A17" s="22">
        <v>15</v>
      </c>
      <c r="B17" s="17" t="s">
        <v>59</v>
      </c>
      <c r="C17" s="18">
        <v>1997</v>
      </c>
      <c r="D17" s="18" t="s">
        <v>41</v>
      </c>
      <c r="E17" s="17" t="s">
        <v>20</v>
      </c>
      <c r="F17" s="20" t="s">
        <v>36</v>
      </c>
      <c r="G17" s="12"/>
      <c r="H17" s="3"/>
      <c r="I17" s="3">
        <v>200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SUM(G17:AB17)</f>
        <v>200</v>
      </c>
      <c r="AD17" s="110">
        <f t="shared" si="0"/>
        <v>1</v>
      </c>
    </row>
    <row r="18" spans="1:30" x14ac:dyDescent="0.25">
      <c r="A18" s="19">
        <v>16</v>
      </c>
      <c r="B18" s="17" t="s">
        <v>35</v>
      </c>
      <c r="C18" s="18">
        <v>1993</v>
      </c>
      <c r="D18" s="18" t="s">
        <v>29</v>
      </c>
      <c r="E18" s="17" t="s">
        <v>20</v>
      </c>
      <c r="F18" s="20" t="s">
        <v>36</v>
      </c>
      <c r="G18" s="12">
        <v>57</v>
      </c>
      <c r="H18" s="3"/>
      <c r="I18" s="3">
        <v>125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182</v>
      </c>
      <c r="AD18" s="110">
        <f t="shared" si="0"/>
        <v>2</v>
      </c>
    </row>
    <row r="19" spans="1:30" x14ac:dyDescent="0.25">
      <c r="A19" s="22">
        <v>17</v>
      </c>
      <c r="B19" s="17" t="s">
        <v>55</v>
      </c>
      <c r="C19" s="18">
        <v>1972</v>
      </c>
      <c r="D19" s="18" t="s">
        <v>26</v>
      </c>
      <c r="E19" s="17" t="s">
        <v>20</v>
      </c>
      <c r="F19" s="20"/>
      <c r="G19" s="12">
        <v>60</v>
      </c>
      <c r="H19" s="3">
        <v>87</v>
      </c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SUM(H19,I19)</f>
        <v>160</v>
      </c>
      <c r="AD19" s="110">
        <f t="shared" si="0"/>
        <v>3</v>
      </c>
    </row>
    <row r="20" spans="1:30" x14ac:dyDescent="0.25">
      <c r="A20" s="19">
        <v>18</v>
      </c>
      <c r="B20" s="17" t="s">
        <v>51</v>
      </c>
      <c r="C20" s="18">
        <v>2004</v>
      </c>
      <c r="D20" s="18" t="s">
        <v>33</v>
      </c>
      <c r="E20" s="17" t="s">
        <v>20</v>
      </c>
      <c r="F20" s="20" t="s">
        <v>21</v>
      </c>
      <c r="G20" s="12"/>
      <c r="H20" s="3"/>
      <c r="I20" s="3"/>
      <c r="J20" s="3"/>
      <c r="K20" s="3"/>
      <c r="L20" s="3"/>
      <c r="M20" s="3"/>
      <c r="N20" s="3"/>
      <c r="O20" s="3">
        <v>96</v>
      </c>
      <c r="P20" s="3"/>
      <c r="Q20" s="3"/>
      <c r="R20" s="3"/>
      <c r="S20" s="3"/>
      <c r="T20" s="3">
        <v>60</v>
      </c>
      <c r="U20" s="3"/>
      <c r="V20" s="3"/>
      <c r="W20" s="3"/>
      <c r="X20" s="3"/>
      <c r="Y20" s="3"/>
      <c r="Z20" s="3"/>
      <c r="AA20" s="3"/>
      <c r="AB20" s="3"/>
      <c r="AC20" s="93">
        <f>SUM(G20:AB20)</f>
        <v>156</v>
      </c>
      <c r="AD20" s="110">
        <f t="shared" si="0"/>
        <v>2</v>
      </c>
    </row>
    <row r="21" spans="1:30" x14ac:dyDescent="0.25">
      <c r="A21" s="22">
        <v>19</v>
      </c>
      <c r="B21" s="17" t="s">
        <v>43</v>
      </c>
      <c r="C21" s="18">
        <v>1994</v>
      </c>
      <c r="D21" s="18" t="s">
        <v>26</v>
      </c>
      <c r="E21" s="17" t="s">
        <v>20</v>
      </c>
      <c r="F21" s="20" t="s">
        <v>44</v>
      </c>
      <c r="G21" s="12">
        <v>81</v>
      </c>
      <c r="H21" s="3"/>
      <c r="I21" s="3">
        <v>73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154</v>
      </c>
      <c r="AD21" s="110">
        <f t="shared" si="0"/>
        <v>2</v>
      </c>
    </row>
    <row r="22" spans="1:30" x14ac:dyDescent="0.25">
      <c r="A22" s="19">
        <v>20</v>
      </c>
      <c r="B22" s="17" t="s">
        <v>32</v>
      </c>
      <c r="C22" s="18">
        <v>2002</v>
      </c>
      <c r="D22" s="18">
        <v>3</v>
      </c>
      <c r="E22" s="17" t="s">
        <v>20</v>
      </c>
      <c r="F22" s="20" t="s">
        <v>21</v>
      </c>
      <c r="G22" s="12"/>
      <c r="H22" s="3"/>
      <c r="I22" s="3"/>
      <c r="J22" s="3"/>
      <c r="K22" s="3"/>
      <c r="L22" s="3"/>
      <c r="M22" s="3"/>
      <c r="N22" s="3">
        <v>70</v>
      </c>
      <c r="O22" s="3"/>
      <c r="P22" s="3"/>
      <c r="Q22" s="3"/>
      <c r="R22" s="3">
        <v>78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148</v>
      </c>
      <c r="AD22" s="110">
        <f t="shared" si="0"/>
        <v>2</v>
      </c>
    </row>
    <row r="23" spans="1:30" x14ac:dyDescent="0.25">
      <c r="A23" s="22">
        <v>21</v>
      </c>
      <c r="B23" s="17" t="s">
        <v>54</v>
      </c>
      <c r="C23" s="18">
        <v>2003</v>
      </c>
      <c r="D23" s="18">
        <v>3</v>
      </c>
      <c r="E23" s="17" t="s">
        <v>20</v>
      </c>
      <c r="F23" s="20" t="s">
        <v>21</v>
      </c>
      <c r="G23" s="12">
        <v>75</v>
      </c>
      <c r="H23" s="3"/>
      <c r="I23" s="3"/>
      <c r="J23" s="3"/>
      <c r="K23" s="3"/>
      <c r="L23" s="3"/>
      <c r="M23" s="3"/>
      <c r="N23" s="3">
        <v>70</v>
      </c>
      <c r="O23" s="3"/>
      <c r="P23" s="3"/>
      <c r="Q23" s="3"/>
      <c r="R23" s="3">
        <v>65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SUM(G23,N23)</f>
        <v>145</v>
      </c>
      <c r="AD23" s="110">
        <f t="shared" si="0"/>
        <v>3</v>
      </c>
    </row>
    <row r="24" spans="1:30" x14ac:dyDescent="0.25">
      <c r="A24" s="19">
        <v>22</v>
      </c>
      <c r="B24" s="17" t="s">
        <v>167</v>
      </c>
      <c r="C24" s="18">
        <v>2002</v>
      </c>
      <c r="D24" s="18" t="s">
        <v>168</v>
      </c>
      <c r="E24" s="17" t="s">
        <v>20</v>
      </c>
      <c r="F24" s="20" t="s">
        <v>44</v>
      </c>
      <c r="G24" s="12"/>
      <c r="H24" s="3"/>
      <c r="I24" s="3">
        <v>73</v>
      </c>
      <c r="J24" s="3"/>
      <c r="K24" s="3"/>
      <c r="L24" s="3"/>
      <c r="M24" s="3"/>
      <c r="N24" s="3">
        <v>70</v>
      </c>
      <c r="O24" s="3"/>
      <c r="P24" s="3"/>
      <c r="Q24" s="3"/>
      <c r="R24" s="3">
        <v>72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SUM(I24,R24)</f>
        <v>145</v>
      </c>
      <c r="AD24" s="110">
        <f t="shared" si="0"/>
        <v>3</v>
      </c>
    </row>
    <row r="25" spans="1:30" x14ac:dyDescent="0.25">
      <c r="A25" s="22">
        <v>23</v>
      </c>
      <c r="B25" s="17" t="s">
        <v>30</v>
      </c>
      <c r="C25" s="18">
        <v>2004</v>
      </c>
      <c r="D25" s="18" t="s">
        <v>31</v>
      </c>
      <c r="E25" s="17" t="s">
        <v>20</v>
      </c>
      <c r="F25" s="20" t="s">
        <v>21</v>
      </c>
      <c r="G25" s="12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v>65</v>
      </c>
      <c r="S25" s="3"/>
      <c r="T25" s="3">
        <v>80</v>
      </c>
      <c r="U25" s="3"/>
      <c r="V25" s="3"/>
      <c r="W25" s="3"/>
      <c r="X25" s="3"/>
      <c r="Y25" s="3"/>
      <c r="Z25" s="3"/>
      <c r="AA25" s="3"/>
      <c r="AB25" s="3"/>
      <c r="AC25" s="93">
        <f>SUM(G25:AB25)</f>
        <v>145</v>
      </c>
      <c r="AD25" s="110">
        <f t="shared" si="0"/>
        <v>2</v>
      </c>
    </row>
    <row r="26" spans="1:30" x14ac:dyDescent="0.25">
      <c r="A26" s="19">
        <v>24</v>
      </c>
      <c r="B26" s="17" t="s">
        <v>297</v>
      </c>
      <c r="C26" s="18">
        <v>1998</v>
      </c>
      <c r="D26" s="18" t="s">
        <v>26</v>
      </c>
      <c r="E26" s="17" t="s">
        <v>20</v>
      </c>
      <c r="F26" s="20" t="s">
        <v>36</v>
      </c>
      <c r="G26" s="40"/>
      <c r="H26" s="18">
        <v>87</v>
      </c>
      <c r="I26" s="18">
        <v>53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93">
        <f>SUM(G26:AB26)</f>
        <v>140</v>
      </c>
      <c r="AD26" s="110">
        <f t="shared" si="0"/>
        <v>2</v>
      </c>
    </row>
    <row r="27" spans="1:30" x14ac:dyDescent="0.25">
      <c r="A27" s="22">
        <v>25</v>
      </c>
      <c r="B27" s="17" t="s">
        <v>134</v>
      </c>
      <c r="C27" s="18">
        <v>2007</v>
      </c>
      <c r="D27" s="18">
        <v>3</v>
      </c>
      <c r="E27" s="17" t="s">
        <v>20</v>
      </c>
      <c r="F27" s="20" t="s">
        <v>115</v>
      </c>
      <c r="G27" s="12"/>
      <c r="H27" s="3"/>
      <c r="I27" s="3">
        <v>73</v>
      </c>
      <c r="J27" s="3"/>
      <c r="K27" s="3"/>
      <c r="L27" s="3"/>
      <c r="M27" s="3"/>
      <c r="N27" s="3">
        <v>41</v>
      </c>
      <c r="O27" s="3">
        <v>66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93">
        <f>SUM(I27,O27)</f>
        <v>139</v>
      </c>
      <c r="AD27" s="110">
        <f t="shared" si="0"/>
        <v>3</v>
      </c>
    </row>
    <row r="28" spans="1:30" x14ac:dyDescent="0.25">
      <c r="A28" s="19">
        <v>26</v>
      </c>
      <c r="B28" s="17" t="s">
        <v>52</v>
      </c>
      <c r="C28" s="18">
        <v>1998</v>
      </c>
      <c r="D28" s="18" t="s">
        <v>26</v>
      </c>
      <c r="E28" s="17" t="s">
        <v>20</v>
      </c>
      <c r="F28" s="20" t="s">
        <v>36</v>
      </c>
      <c r="G28" s="12">
        <v>75</v>
      </c>
      <c r="H28" s="3"/>
      <c r="I28" s="3">
        <v>53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 t="shared" ref="AC28:AC59" si="2">SUM(G28:AB28)</f>
        <v>128</v>
      </c>
      <c r="AD28" s="110">
        <f t="shared" si="0"/>
        <v>2</v>
      </c>
    </row>
    <row r="29" spans="1:30" x14ac:dyDescent="0.25">
      <c r="A29" s="22">
        <v>27</v>
      </c>
      <c r="B29" s="17" t="s">
        <v>25</v>
      </c>
      <c r="C29" s="18">
        <v>2003</v>
      </c>
      <c r="D29" s="18">
        <v>1</v>
      </c>
      <c r="E29" s="17" t="s">
        <v>20</v>
      </c>
      <c r="F29" s="20" t="s">
        <v>27</v>
      </c>
      <c r="G29" s="12">
        <v>120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 t="shared" si="2"/>
        <v>120</v>
      </c>
      <c r="AD29" s="110">
        <f t="shared" si="0"/>
        <v>1</v>
      </c>
    </row>
    <row r="30" spans="1:30" x14ac:dyDescent="0.25">
      <c r="A30" s="19">
        <v>28</v>
      </c>
      <c r="B30" s="17" t="s">
        <v>60</v>
      </c>
      <c r="C30" s="18">
        <v>1987</v>
      </c>
      <c r="D30" s="18" t="s">
        <v>23</v>
      </c>
      <c r="E30" s="17" t="s">
        <v>20</v>
      </c>
      <c r="F30" s="20"/>
      <c r="G30" s="12">
        <v>120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93">
        <f t="shared" si="2"/>
        <v>120</v>
      </c>
      <c r="AD30" s="110">
        <f t="shared" si="0"/>
        <v>1</v>
      </c>
    </row>
    <row r="31" spans="1:30" x14ac:dyDescent="0.25">
      <c r="A31" s="22">
        <v>29</v>
      </c>
      <c r="B31" s="17" t="s">
        <v>144</v>
      </c>
      <c r="C31" s="18">
        <v>2004</v>
      </c>
      <c r="D31" s="18" t="s">
        <v>31</v>
      </c>
      <c r="E31" s="17" t="s">
        <v>20</v>
      </c>
      <c r="F31" s="20" t="s">
        <v>148</v>
      </c>
      <c r="G31" s="12"/>
      <c r="H31" s="3"/>
      <c r="I31" s="3"/>
      <c r="J31" s="3"/>
      <c r="K31" s="3"/>
      <c r="L31" s="3"/>
      <c r="M31" s="3"/>
      <c r="N31" s="3"/>
      <c r="O31" s="3">
        <v>60</v>
      </c>
      <c r="P31" s="3"/>
      <c r="Q31" s="3"/>
      <c r="R31" s="3"/>
      <c r="S31" s="3"/>
      <c r="T31" s="3">
        <v>50</v>
      </c>
      <c r="U31" s="3"/>
      <c r="V31" s="3"/>
      <c r="W31" s="3"/>
      <c r="X31" s="3"/>
      <c r="Y31" s="3"/>
      <c r="Z31" s="3"/>
      <c r="AA31" s="3"/>
      <c r="AB31" s="3"/>
      <c r="AC31" s="93">
        <f t="shared" si="2"/>
        <v>110</v>
      </c>
      <c r="AD31" s="110">
        <f t="shared" si="0"/>
        <v>2</v>
      </c>
    </row>
    <row r="32" spans="1:30" x14ac:dyDescent="0.25">
      <c r="A32" s="19">
        <v>30</v>
      </c>
      <c r="B32" s="17" t="s">
        <v>141</v>
      </c>
      <c r="C32" s="18">
        <v>2005</v>
      </c>
      <c r="D32" s="18" t="s">
        <v>31</v>
      </c>
      <c r="E32" s="17" t="s">
        <v>20</v>
      </c>
      <c r="F32" s="20" t="s">
        <v>21</v>
      </c>
      <c r="G32" s="12"/>
      <c r="H32" s="3"/>
      <c r="I32" s="3"/>
      <c r="J32" s="3"/>
      <c r="K32" s="3"/>
      <c r="L32" s="3"/>
      <c r="M32" s="3"/>
      <c r="N32" s="3"/>
      <c r="O32" s="3">
        <v>60</v>
      </c>
      <c r="P32" s="3"/>
      <c r="Q32" s="3"/>
      <c r="R32" s="3"/>
      <c r="S32" s="3"/>
      <c r="T32" s="3">
        <v>50</v>
      </c>
      <c r="U32" s="3"/>
      <c r="V32" s="3"/>
      <c r="W32" s="3"/>
      <c r="X32" s="3"/>
      <c r="Y32" s="3"/>
      <c r="Z32" s="3"/>
      <c r="AA32" s="3"/>
      <c r="AB32" s="3"/>
      <c r="AC32" s="93">
        <f t="shared" si="2"/>
        <v>110</v>
      </c>
      <c r="AD32" s="110">
        <f t="shared" si="0"/>
        <v>2</v>
      </c>
    </row>
    <row r="33" spans="1:30" x14ac:dyDescent="0.25">
      <c r="A33" s="22">
        <v>31</v>
      </c>
      <c r="B33" s="17" t="s">
        <v>48</v>
      </c>
      <c r="C33" s="18">
        <v>1996</v>
      </c>
      <c r="D33" s="18" t="s">
        <v>49</v>
      </c>
      <c r="E33" s="17" t="s">
        <v>20</v>
      </c>
      <c r="F33" s="20" t="s">
        <v>36</v>
      </c>
      <c r="G33" s="12">
        <v>51</v>
      </c>
      <c r="H33" s="3"/>
      <c r="I33" s="3">
        <v>53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93">
        <f t="shared" si="2"/>
        <v>104</v>
      </c>
      <c r="AD33" s="110">
        <f t="shared" si="0"/>
        <v>2</v>
      </c>
    </row>
    <row r="34" spans="1:30" x14ac:dyDescent="0.25">
      <c r="A34" s="19">
        <v>32</v>
      </c>
      <c r="B34" s="17" t="s">
        <v>28</v>
      </c>
      <c r="C34" s="18">
        <v>1986</v>
      </c>
      <c r="D34" s="18" t="s">
        <v>29</v>
      </c>
      <c r="E34" s="17" t="s">
        <v>20</v>
      </c>
      <c r="F34" s="20"/>
      <c r="G34" s="12">
        <v>87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93">
        <f t="shared" si="2"/>
        <v>87</v>
      </c>
      <c r="AD34" s="110">
        <f t="shared" si="0"/>
        <v>1</v>
      </c>
    </row>
    <row r="35" spans="1:30" x14ac:dyDescent="0.25">
      <c r="A35" s="22">
        <v>33</v>
      </c>
      <c r="B35" s="17" t="s">
        <v>61</v>
      </c>
      <c r="C35" s="18">
        <v>2003</v>
      </c>
      <c r="D35" s="18">
        <v>1</v>
      </c>
      <c r="E35" s="17" t="s">
        <v>38</v>
      </c>
      <c r="F35" s="20" t="s">
        <v>39</v>
      </c>
      <c r="G35" s="12"/>
      <c r="H35" s="3"/>
      <c r="I35" s="3"/>
      <c r="J35" s="3"/>
      <c r="K35" s="3"/>
      <c r="L35" s="3"/>
      <c r="M35" s="3"/>
      <c r="N35" s="3">
        <v>77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 t="shared" si="2"/>
        <v>77</v>
      </c>
      <c r="AD35" s="110">
        <f t="shared" ref="AD35:AD66" si="3">COUNT(G35:AB35)</f>
        <v>1</v>
      </c>
    </row>
    <row r="36" spans="1:30" x14ac:dyDescent="0.25">
      <c r="A36" s="19">
        <v>34</v>
      </c>
      <c r="B36" s="17" t="s">
        <v>40</v>
      </c>
      <c r="C36" s="18">
        <v>1976</v>
      </c>
      <c r="D36" s="18" t="s">
        <v>41</v>
      </c>
      <c r="E36" s="17" t="s">
        <v>42</v>
      </c>
      <c r="F36" s="20"/>
      <c r="G36" s="12">
        <v>75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3">
        <f t="shared" si="2"/>
        <v>75</v>
      </c>
      <c r="AD36" s="110">
        <f t="shared" si="3"/>
        <v>1</v>
      </c>
    </row>
    <row r="37" spans="1:30" x14ac:dyDescent="0.25">
      <c r="A37" s="22">
        <v>35</v>
      </c>
      <c r="B37" s="17" t="s">
        <v>57</v>
      </c>
      <c r="C37" s="18">
        <v>2003</v>
      </c>
      <c r="D37" s="18" t="s">
        <v>33</v>
      </c>
      <c r="E37" s="17" t="s">
        <v>20</v>
      </c>
      <c r="F37" s="20" t="s">
        <v>21</v>
      </c>
      <c r="G37" s="12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65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93">
        <f t="shared" si="2"/>
        <v>65</v>
      </c>
      <c r="AD37" s="110">
        <f t="shared" si="3"/>
        <v>1</v>
      </c>
    </row>
    <row r="38" spans="1:30" x14ac:dyDescent="0.25">
      <c r="A38" s="19">
        <v>36</v>
      </c>
      <c r="B38" s="17" t="s">
        <v>131</v>
      </c>
      <c r="C38" s="18">
        <v>2004</v>
      </c>
      <c r="D38" s="18" t="s">
        <v>33</v>
      </c>
      <c r="E38" s="17" t="s">
        <v>20</v>
      </c>
      <c r="F38" s="20" t="s">
        <v>115</v>
      </c>
      <c r="G38" s="12"/>
      <c r="H38" s="3"/>
      <c r="I38" s="3"/>
      <c r="J38" s="3"/>
      <c r="K38" s="3"/>
      <c r="L38" s="3"/>
      <c r="M38" s="3"/>
      <c r="N38" s="3"/>
      <c r="O38" s="3">
        <v>60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93">
        <f t="shared" si="2"/>
        <v>60</v>
      </c>
      <c r="AD38" s="110">
        <f t="shared" si="3"/>
        <v>1</v>
      </c>
    </row>
    <row r="39" spans="1:30" x14ac:dyDescent="0.25">
      <c r="A39" s="22">
        <v>37</v>
      </c>
      <c r="B39" s="17" t="s">
        <v>143</v>
      </c>
      <c r="C39" s="18">
        <v>2005</v>
      </c>
      <c r="D39" s="18" t="s">
        <v>31</v>
      </c>
      <c r="E39" s="17" t="s">
        <v>20</v>
      </c>
      <c r="F39" s="20" t="s">
        <v>21</v>
      </c>
      <c r="G39" s="12"/>
      <c r="H39" s="3"/>
      <c r="I39" s="3"/>
      <c r="J39" s="3"/>
      <c r="K39" s="3"/>
      <c r="L39" s="3"/>
      <c r="M39" s="3"/>
      <c r="N39" s="3"/>
      <c r="O39" s="3">
        <v>60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3">
        <f t="shared" si="2"/>
        <v>60</v>
      </c>
      <c r="AD39" s="110">
        <f t="shared" si="3"/>
        <v>1</v>
      </c>
    </row>
    <row r="40" spans="1:30" x14ac:dyDescent="0.25">
      <c r="A40" s="19">
        <v>38</v>
      </c>
      <c r="B40" s="17" t="s">
        <v>311</v>
      </c>
      <c r="C40" s="18">
        <v>1998</v>
      </c>
      <c r="D40" s="18" t="s">
        <v>49</v>
      </c>
      <c r="E40" s="17" t="s">
        <v>20</v>
      </c>
      <c r="F40" s="20" t="s">
        <v>36</v>
      </c>
      <c r="G40" s="40"/>
      <c r="H40" s="18"/>
      <c r="I40" s="18">
        <v>53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93">
        <f t="shared" si="2"/>
        <v>53</v>
      </c>
      <c r="AD40" s="110">
        <f t="shared" si="3"/>
        <v>1</v>
      </c>
    </row>
    <row r="41" spans="1:30" x14ac:dyDescent="0.25">
      <c r="A41" s="22">
        <v>39</v>
      </c>
      <c r="B41" s="34" t="s">
        <v>146</v>
      </c>
      <c r="C41" s="36">
        <v>2004</v>
      </c>
      <c r="D41" s="36">
        <v>3</v>
      </c>
      <c r="E41" s="34" t="s">
        <v>20</v>
      </c>
      <c r="F41" s="35" t="s">
        <v>115</v>
      </c>
      <c r="G41" s="1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50</v>
      </c>
      <c r="U41" s="3"/>
      <c r="V41" s="3"/>
      <c r="W41" s="3"/>
      <c r="X41" s="3"/>
      <c r="Y41" s="3"/>
      <c r="Z41" s="3"/>
      <c r="AA41" s="3"/>
      <c r="AB41" s="3"/>
      <c r="AC41" s="93">
        <f t="shared" si="2"/>
        <v>50</v>
      </c>
      <c r="AD41" s="110">
        <f t="shared" si="3"/>
        <v>1</v>
      </c>
    </row>
    <row r="42" spans="1:30" x14ac:dyDescent="0.25">
      <c r="A42" s="19">
        <v>40</v>
      </c>
      <c r="B42" s="17" t="s">
        <v>184</v>
      </c>
      <c r="C42" s="18">
        <v>2007</v>
      </c>
      <c r="D42" s="18" t="s">
        <v>19</v>
      </c>
      <c r="E42" s="17" t="s">
        <v>20</v>
      </c>
      <c r="F42" s="20" t="s">
        <v>115</v>
      </c>
      <c r="G42" s="12"/>
      <c r="H42" s="3"/>
      <c r="I42" s="3"/>
      <c r="J42" s="3"/>
      <c r="K42" s="3"/>
      <c r="L42" s="3"/>
      <c r="M42" s="3"/>
      <c r="N42" s="3">
        <v>41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93">
        <f t="shared" si="2"/>
        <v>41</v>
      </c>
      <c r="AD42" s="110">
        <f t="shared" si="3"/>
        <v>1</v>
      </c>
    </row>
    <row r="43" spans="1:30" x14ac:dyDescent="0.25">
      <c r="A43" s="22">
        <v>41</v>
      </c>
      <c r="B43" s="17" t="s">
        <v>18</v>
      </c>
      <c r="C43" s="18">
        <v>2003</v>
      </c>
      <c r="D43" s="18" t="s">
        <v>19</v>
      </c>
      <c r="E43" s="17" t="s">
        <v>20</v>
      </c>
      <c r="F43" s="20" t="s">
        <v>21</v>
      </c>
      <c r="G43" s="12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35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93">
        <f t="shared" si="2"/>
        <v>35</v>
      </c>
      <c r="AD43" s="110">
        <f t="shared" si="3"/>
        <v>1</v>
      </c>
    </row>
    <row r="44" spans="1:30" x14ac:dyDescent="0.25">
      <c r="A44" s="19">
        <v>42</v>
      </c>
      <c r="B44" s="17" t="s">
        <v>172</v>
      </c>
      <c r="C44" s="18">
        <v>2004</v>
      </c>
      <c r="D44" s="18">
        <v>3</v>
      </c>
      <c r="E44" s="17" t="s">
        <v>38</v>
      </c>
      <c r="F44" s="20" t="s">
        <v>39</v>
      </c>
      <c r="G44" s="1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3">
        <f t="shared" si="2"/>
        <v>0</v>
      </c>
      <c r="AD44" s="110">
        <f t="shared" si="3"/>
        <v>0</v>
      </c>
    </row>
    <row r="45" spans="1:30" x14ac:dyDescent="0.25">
      <c r="A45" s="22">
        <v>43</v>
      </c>
      <c r="B45" s="17" t="s">
        <v>179</v>
      </c>
      <c r="C45" s="18">
        <v>2007</v>
      </c>
      <c r="D45" s="18" t="s">
        <v>19</v>
      </c>
      <c r="E45" s="17" t="s">
        <v>20</v>
      </c>
      <c r="F45" s="20" t="s">
        <v>21</v>
      </c>
      <c r="G45" s="1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93">
        <f t="shared" si="2"/>
        <v>0</v>
      </c>
      <c r="AD45" s="110">
        <f t="shared" si="3"/>
        <v>0</v>
      </c>
    </row>
    <row r="46" spans="1:30" x14ac:dyDescent="0.25">
      <c r="A46" s="19">
        <v>44</v>
      </c>
      <c r="B46" s="17" t="s">
        <v>180</v>
      </c>
      <c r="C46" s="18">
        <v>2006</v>
      </c>
      <c r="D46" s="18" t="s">
        <v>19</v>
      </c>
      <c r="E46" s="17" t="s">
        <v>20</v>
      </c>
      <c r="F46" s="20" t="s">
        <v>148</v>
      </c>
      <c r="G46" s="1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93">
        <f t="shared" si="2"/>
        <v>0</v>
      </c>
      <c r="AD46" s="110">
        <f t="shared" si="3"/>
        <v>0</v>
      </c>
    </row>
    <row r="47" spans="1:30" x14ac:dyDescent="0.25">
      <c r="A47" s="22">
        <v>45</v>
      </c>
      <c r="B47" s="17" t="s">
        <v>181</v>
      </c>
      <c r="C47" s="18">
        <v>2006</v>
      </c>
      <c r="D47" s="18" t="s">
        <v>31</v>
      </c>
      <c r="E47" s="17" t="s">
        <v>20</v>
      </c>
      <c r="F47" s="20" t="s">
        <v>21</v>
      </c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 t="shared" si="2"/>
        <v>0</v>
      </c>
      <c r="AD47" s="110">
        <f t="shared" si="3"/>
        <v>0</v>
      </c>
    </row>
    <row r="48" spans="1:30" x14ac:dyDescent="0.25">
      <c r="A48" s="19">
        <v>46</v>
      </c>
      <c r="B48" s="17" t="s">
        <v>188</v>
      </c>
      <c r="C48" s="18">
        <v>2007</v>
      </c>
      <c r="D48" s="18" t="s">
        <v>31</v>
      </c>
      <c r="E48" s="17" t="s">
        <v>20</v>
      </c>
      <c r="F48" s="20" t="s">
        <v>189</v>
      </c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93">
        <f t="shared" si="2"/>
        <v>0</v>
      </c>
      <c r="AD48" s="110">
        <f t="shared" si="3"/>
        <v>0</v>
      </c>
    </row>
    <row r="49" spans="1:30" x14ac:dyDescent="0.25">
      <c r="A49" s="22">
        <v>47</v>
      </c>
      <c r="B49" s="17" t="s">
        <v>182</v>
      </c>
      <c r="C49" s="18">
        <v>2007</v>
      </c>
      <c r="D49" s="18" t="s">
        <v>31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 t="shared" si="2"/>
        <v>0</v>
      </c>
      <c r="AD49" s="110">
        <f t="shared" si="3"/>
        <v>0</v>
      </c>
    </row>
    <row r="50" spans="1:30" x14ac:dyDescent="0.25">
      <c r="A50" s="19">
        <v>48</v>
      </c>
      <c r="B50" s="17" t="s">
        <v>183</v>
      </c>
      <c r="C50" s="18">
        <v>2006</v>
      </c>
      <c r="D50" s="18" t="s">
        <v>19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93">
        <f t="shared" si="2"/>
        <v>0</v>
      </c>
      <c r="AD50" s="110">
        <f t="shared" si="3"/>
        <v>0</v>
      </c>
    </row>
    <row r="51" spans="1:30" x14ac:dyDescent="0.25">
      <c r="A51" s="22">
        <v>49</v>
      </c>
      <c r="B51" s="17" t="s">
        <v>46</v>
      </c>
      <c r="C51" s="18">
        <v>1987</v>
      </c>
      <c r="D51" s="18" t="s">
        <v>29</v>
      </c>
      <c r="E51" s="17" t="s">
        <v>20</v>
      </c>
      <c r="F51" s="20"/>
      <c r="G51" s="1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3">
        <f t="shared" si="2"/>
        <v>0</v>
      </c>
      <c r="AD51" s="110">
        <f t="shared" si="3"/>
        <v>0</v>
      </c>
    </row>
    <row r="52" spans="1:30" x14ac:dyDescent="0.25">
      <c r="A52" s="19">
        <v>50</v>
      </c>
      <c r="B52" s="17" t="s">
        <v>127</v>
      </c>
      <c r="C52" s="18">
        <v>2006</v>
      </c>
      <c r="D52" s="18" t="s">
        <v>31</v>
      </c>
      <c r="E52" s="17" t="s">
        <v>20</v>
      </c>
      <c r="F52" s="20" t="s">
        <v>115</v>
      </c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3">
        <f t="shared" si="2"/>
        <v>0</v>
      </c>
      <c r="AD52" s="110">
        <f t="shared" si="3"/>
        <v>0</v>
      </c>
    </row>
    <row r="53" spans="1:30" x14ac:dyDescent="0.25">
      <c r="A53" s="22">
        <v>51</v>
      </c>
      <c r="B53" s="17" t="s">
        <v>128</v>
      </c>
      <c r="C53" s="18">
        <v>2007</v>
      </c>
      <c r="D53" s="18" t="s">
        <v>19</v>
      </c>
      <c r="E53" s="17" t="s">
        <v>20</v>
      </c>
      <c r="F53" s="20" t="s">
        <v>148</v>
      </c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93">
        <f t="shared" si="2"/>
        <v>0</v>
      </c>
      <c r="AD53" s="110">
        <f t="shared" si="3"/>
        <v>0</v>
      </c>
    </row>
    <row r="54" spans="1:30" x14ac:dyDescent="0.25">
      <c r="A54" s="19">
        <v>52</v>
      </c>
      <c r="B54" s="17" t="s">
        <v>129</v>
      </c>
      <c r="C54" s="18">
        <v>2006</v>
      </c>
      <c r="D54" s="18" t="s">
        <v>19</v>
      </c>
      <c r="E54" s="17" t="s">
        <v>20</v>
      </c>
      <c r="F54" s="20" t="s">
        <v>64</v>
      </c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93">
        <f t="shared" si="2"/>
        <v>0</v>
      </c>
      <c r="AD54" s="110">
        <f t="shared" si="3"/>
        <v>0</v>
      </c>
    </row>
    <row r="55" spans="1:30" x14ac:dyDescent="0.25">
      <c r="A55" s="22">
        <v>53</v>
      </c>
      <c r="B55" s="17" t="s">
        <v>130</v>
      </c>
      <c r="C55" s="18">
        <v>2005</v>
      </c>
      <c r="D55" s="18" t="s">
        <v>31</v>
      </c>
      <c r="E55" s="17" t="s">
        <v>20</v>
      </c>
      <c r="F55" s="20" t="s">
        <v>21</v>
      </c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93">
        <f t="shared" si="2"/>
        <v>0</v>
      </c>
      <c r="AD55" s="110">
        <f t="shared" si="3"/>
        <v>0</v>
      </c>
    </row>
    <row r="56" spans="1:30" x14ac:dyDescent="0.25">
      <c r="A56" s="19">
        <v>54</v>
      </c>
      <c r="B56" s="17" t="s">
        <v>132</v>
      </c>
      <c r="C56" s="18">
        <v>2005</v>
      </c>
      <c r="D56" s="18" t="s">
        <v>31</v>
      </c>
      <c r="E56" s="17" t="s">
        <v>20</v>
      </c>
      <c r="F56" s="20" t="s">
        <v>21</v>
      </c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93">
        <f t="shared" si="2"/>
        <v>0</v>
      </c>
      <c r="AD56" s="110">
        <f t="shared" si="3"/>
        <v>0</v>
      </c>
    </row>
    <row r="57" spans="1:30" x14ac:dyDescent="0.25">
      <c r="A57" s="22">
        <v>55</v>
      </c>
      <c r="B57" s="17" t="s">
        <v>133</v>
      </c>
      <c r="C57" s="18">
        <v>2007</v>
      </c>
      <c r="D57" s="18" t="s">
        <v>19</v>
      </c>
      <c r="E57" s="17" t="s">
        <v>20</v>
      </c>
      <c r="F57" s="20" t="s">
        <v>64</v>
      </c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93">
        <f t="shared" si="2"/>
        <v>0</v>
      </c>
      <c r="AD57" s="110">
        <f t="shared" si="3"/>
        <v>0</v>
      </c>
    </row>
    <row r="58" spans="1:30" x14ac:dyDescent="0.25">
      <c r="A58" s="19">
        <v>56</v>
      </c>
      <c r="B58" s="17" t="s">
        <v>135</v>
      </c>
      <c r="C58" s="18">
        <v>2008</v>
      </c>
      <c r="D58" s="18" t="s">
        <v>19</v>
      </c>
      <c r="E58" s="17" t="s">
        <v>20</v>
      </c>
      <c r="F58" s="20" t="s">
        <v>21</v>
      </c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93">
        <f t="shared" si="2"/>
        <v>0</v>
      </c>
      <c r="AD58" s="110">
        <f t="shared" si="3"/>
        <v>0</v>
      </c>
    </row>
    <row r="59" spans="1:30" x14ac:dyDescent="0.25">
      <c r="A59" s="22">
        <v>57</v>
      </c>
      <c r="B59" s="17" t="s">
        <v>137</v>
      </c>
      <c r="C59" s="18">
        <v>2004</v>
      </c>
      <c r="D59" s="18" t="s">
        <v>19</v>
      </c>
      <c r="E59" s="17" t="s">
        <v>20</v>
      </c>
      <c r="F59" s="20" t="s">
        <v>21</v>
      </c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93">
        <f t="shared" si="2"/>
        <v>0</v>
      </c>
      <c r="AD59" s="110">
        <f t="shared" si="3"/>
        <v>0</v>
      </c>
    </row>
    <row r="60" spans="1:30" x14ac:dyDescent="0.25">
      <c r="A60" s="19">
        <v>58</v>
      </c>
      <c r="B60" s="17" t="s">
        <v>138</v>
      </c>
      <c r="C60" s="18">
        <v>2007</v>
      </c>
      <c r="D60" s="18" t="s">
        <v>19</v>
      </c>
      <c r="E60" s="17" t="s">
        <v>20</v>
      </c>
      <c r="F60" s="20" t="s">
        <v>64</v>
      </c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93">
        <f t="shared" ref="AC60:AC91" si="4">SUM(G60:AB60)</f>
        <v>0</v>
      </c>
      <c r="AD60" s="110">
        <f t="shared" si="3"/>
        <v>0</v>
      </c>
    </row>
    <row r="61" spans="1:30" x14ac:dyDescent="0.25">
      <c r="A61" s="22">
        <v>59</v>
      </c>
      <c r="B61" s="17" t="s">
        <v>139</v>
      </c>
      <c r="C61" s="18">
        <v>2007</v>
      </c>
      <c r="D61" s="18" t="s">
        <v>19</v>
      </c>
      <c r="E61" s="17" t="s">
        <v>20</v>
      </c>
      <c r="F61" s="20" t="s">
        <v>64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93">
        <f t="shared" si="4"/>
        <v>0</v>
      </c>
      <c r="AD61" s="110">
        <f t="shared" si="3"/>
        <v>0</v>
      </c>
    </row>
    <row r="62" spans="1:30" x14ac:dyDescent="0.25">
      <c r="A62" s="19">
        <v>60</v>
      </c>
      <c r="B62" s="17" t="s">
        <v>140</v>
      </c>
      <c r="C62" s="18">
        <v>2005</v>
      </c>
      <c r="D62" s="18" t="s">
        <v>19</v>
      </c>
      <c r="E62" s="17" t="s">
        <v>20</v>
      </c>
      <c r="F62" s="20" t="s">
        <v>21</v>
      </c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93">
        <f t="shared" si="4"/>
        <v>0</v>
      </c>
      <c r="AD62" s="110">
        <f t="shared" si="3"/>
        <v>0</v>
      </c>
    </row>
    <row r="63" spans="1:30" x14ac:dyDescent="0.25">
      <c r="A63" s="22">
        <v>61</v>
      </c>
      <c r="B63" s="17" t="s">
        <v>142</v>
      </c>
      <c r="C63" s="18">
        <v>2005</v>
      </c>
      <c r="D63" s="18" t="s">
        <v>19</v>
      </c>
      <c r="E63" s="17" t="s">
        <v>20</v>
      </c>
      <c r="F63" s="20" t="s">
        <v>21</v>
      </c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93">
        <f t="shared" si="4"/>
        <v>0</v>
      </c>
      <c r="AD63" s="110">
        <f t="shared" si="3"/>
        <v>0</v>
      </c>
    </row>
    <row r="64" spans="1:30" x14ac:dyDescent="0.25">
      <c r="A64" s="19">
        <v>62</v>
      </c>
      <c r="B64" s="17" t="s">
        <v>147</v>
      </c>
      <c r="C64" s="18">
        <v>2006</v>
      </c>
      <c r="D64" s="18" t="s">
        <v>19</v>
      </c>
      <c r="E64" s="17" t="s">
        <v>20</v>
      </c>
      <c r="F64" s="20" t="s">
        <v>64</v>
      </c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3">
        <f t="shared" si="4"/>
        <v>0</v>
      </c>
      <c r="AD64" s="110">
        <f t="shared" si="3"/>
        <v>0</v>
      </c>
    </row>
    <row r="65" spans="1:30" x14ac:dyDescent="0.25">
      <c r="A65" s="22">
        <v>63</v>
      </c>
      <c r="B65" s="17" t="s">
        <v>171</v>
      </c>
      <c r="C65" s="18">
        <v>2005</v>
      </c>
      <c r="D65" s="18" t="s">
        <v>151</v>
      </c>
      <c r="E65" s="17" t="s">
        <v>38</v>
      </c>
      <c r="F65" s="20" t="s">
        <v>39</v>
      </c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93">
        <f t="shared" si="4"/>
        <v>0</v>
      </c>
      <c r="AD65" s="110">
        <f t="shared" si="3"/>
        <v>0</v>
      </c>
    </row>
    <row r="66" spans="1:30" x14ac:dyDescent="0.25">
      <c r="A66" s="19">
        <v>64</v>
      </c>
      <c r="B66" s="17" t="s">
        <v>185</v>
      </c>
      <c r="C66" s="18">
        <v>2007</v>
      </c>
      <c r="D66" s="18" t="s">
        <v>19</v>
      </c>
      <c r="E66" s="17" t="s">
        <v>20</v>
      </c>
      <c r="F66" s="20" t="s">
        <v>115</v>
      </c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93">
        <f t="shared" si="4"/>
        <v>0</v>
      </c>
      <c r="AD66" s="110">
        <f t="shared" si="3"/>
        <v>0</v>
      </c>
    </row>
    <row r="67" spans="1:30" x14ac:dyDescent="0.25">
      <c r="A67" s="22">
        <v>65</v>
      </c>
      <c r="B67" s="17" t="s">
        <v>186</v>
      </c>
      <c r="C67" s="18">
        <v>2006</v>
      </c>
      <c r="D67" s="18" t="s">
        <v>19</v>
      </c>
      <c r="E67" s="17" t="s">
        <v>20</v>
      </c>
      <c r="F67" s="20" t="s">
        <v>115</v>
      </c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93">
        <f t="shared" si="4"/>
        <v>0</v>
      </c>
      <c r="AD67" s="110">
        <f t="shared" ref="AD67:AD98" si="5">COUNT(G67:AB67)</f>
        <v>0</v>
      </c>
    </row>
    <row r="68" spans="1:30" x14ac:dyDescent="0.25">
      <c r="A68" s="19">
        <v>66</v>
      </c>
      <c r="B68" s="17" t="s">
        <v>187</v>
      </c>
      <c r="C68" s="18">
        <v>2006</v>
      </c>
      <c r="D68" s="18" t="s">
        <v>31</v>
      </c>
      <c r="E68" s="17" t="s">
        <v>20</v>
      </c>
      <c r="F68" s="20" t="s">
        <v>115</v>
      </c>
      <c r="G68" s="1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95">
        <f t="shared" si="4"/>
        <v>0</v>
      </c>
      <c r="AD68" s="110">
        <f t="shared" si="5"/>
        <v>0</v>
      </c>
    </row>
    <row r="69" spans="1:30" x14ac:dyDescent="0.25">
      <c r="A69" s="22">
        <v>67</v>
      </c>
      <c r="B69" s="17" t="s">
        <v>190</v>
      </c>
      <c r="C69" s="18">
        <v>2007</v>
      </c>
      <c r="D69" s="18" t="s">
        <v>19</v>
      </c>
      <c r="E69" s="17" t="s">
        <v>20</v>
      </c>
      <c r="F69" s="20" t="s">
        <v>21</v>
      </c>
      <c r="G69" s="1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95">
        <f t="shared" si="4"/>
        <v>0</v>
      </c>
      <c r="AD69" s="110">
        <f t="shared" si="5"/>
        <v>0</v>
      </c>
    </row>
    <row r="70" spans="1:30" x14ac:dyDescent="0.25">
      <c r="A70" s="19">
        <v>68</v>
      </c>
      <c r="B70" s="17" t="s">
        <v>191</v>
      </c>
      <c r="C70" s="18">
        <v>2006</v>
      </c>
      <c r="D70" s="18" t="s">
        <v>19</v>
      </c>
      <c r="E70" s="17" t="s">
        <v>20</v>
      </c>
      <c r="F70" s="20" t="s">
        <v>21</v>
      </c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95">
        <f t="shared" si="4"/>
        <v>0</v>
      </c>
      <c r="AD70" s="110">
        <f t="shared" si="5"/>
        <v>0</v>
      </c>
    </row>
    <row r="71" spans="1:30" x14ac:dyDescent="0.25">
      <c r="A71" s="22">
        <v>69</v>
      </c>
      <c r="B71" s="17" t="s">
        <v>229</v>
      </c>
      <c r="C71" s="18">
        <v>2006</v>
      </c>
      <c r="D71" s="18" t="s">
        <v>19</v>
      </c>
      <c r="E71" s="17" t="s">
        <v>38</v>
      </c>
      <c r="F71" s="20" t="s">
        <v>215</v>
      </c>
      <c r="G71" s="4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5">
        <f t="shared" si="4"/>
        <v>0</v>
      </c>
      <c r="AD71" s="110">
        <f t="shared" si="5"/>
        <v>0</v>
      </c>
    </row>
    <row r="72" spans="1:30" x14ac:dyDescent="0.25">
      <c r="A72" s="19">
        <v>70</v>
      </c>
      <c r="B72" s="17" t="s">
        <v>230</v>
      </c>
      <c r="C72" s="18">
        <v>2009</v>
      </c>
      <c r="D72" s="18" t="s">
        <v>19</v>
      </c>
      <c r="E72" s="17" t="s">
        <v>38</v>
      </c>
      <c r="F72" s="20" t="s">
        <v>39</v>
      </c>
      <c r="G72" s="4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5">
        <f t="shared" si="4"/>
        <v>0</v>
      </c>
      <c r="AD72" s="110">
        <f t="shared" si="5"/>
        <v>0</v>
      </c>
    </row>
    <row r="73" spans="1:30" x14ac:dyDescent="0.25">
      <c r="A73" s="22">
        <v>71</v>
      </c>
      <c r="B73" s="17" t="s">
        <v>231</v>
      </c>
      <c r="C73" s="18">
        <v>2002</v>
      </c>
      <c r="D73" s="18" t="s">
        <v>19</v>
      </c>
      <c r="E73" s="17" t="s">
        <v>38</v>
      </c>
      <c r="F73" s="20" t="s">
        <v>215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5">
        <f t="shared" si="4"/>
        <v>0</v>
      </c>
      <c r="AD73" s="110">
        <f t="shared" si="5"/>
        <v>0</v>
      </c>
    </row>
    <row r="74" spans="1:30" x14ac:dyDescent="0.25">
      <c r="A74" s="19">
        <v>72</v>
      </c>
      <c r="B74" s="17" t="s">
        <v>232</v>
      </c>
      <c r="C74" s="18">
        <v>2007</v>
      </c>
      <c r="D74" s="18" t="s">
        <v>151</v>
      </c>
      <c r="E74" s="17" t="s">
        <v>38</v>
      </c>
      <c r="F74" s="20" t="s">
        <v>166</v>
      </c>
      <c r="G74" s="4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95">
        <f t="shared" si="4"/>
        <v>0</v>
      </c>
      <c r="AD74" s="110">
        <f t="shared" si="5"/>
        <v>0</v>
      </c>
    </row>
    <row r="75" spans="1:30" x14ac:dyDescent="0.25">
      <c r="A75" s="22">
        <v>73</v>
      </c>
      <c r="B75" s="17" t="s">
        <v>233</v>
      </c>
      <c r="C75" s="18">
        <v>2010</v>
      </c>
      <c r="D75" s="18" t="s">
        <v>19</v>
      </c>
      <c r="E75" s="17" t="s">
        <v>38</v>
      </c>
      <c r="F75" s="20" t="s">
        <v>39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95">
        <f t="shared" si="4"/>
        <v>0</v>
      </c>
      <c r="AD75" s="110">
        <f t="shared" si="5"/>
        <v>0</v>
      </c>
    </row>
    <row r="76" spans="1:30" x14ac:dyDescent="0.25">
      <c r="A76" s="19">
        <v>74</v>
      </c>
      <c r="B76" s="17" t="s">
        <v>234</v>
      </c>
      <c r="C76" s="18">
        <v>2009</v>
      </c>
      <c r="D76" s="18">
        <v>3</v>
      </c>
      <c r="E76" s="17" t="s">
        <v>38</v>
      </c>
      <c r="F76" s="20" t="s">
        <v>39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95">
        <f t="shared" si="4"/>
        <v>0</v>
      </c>
      <c r="AD76" s="110">
        <f t="shared" si="5"/>
        <v>0</v>
      </c>
    </row>
    <row r="77" spans="1:30" x14ac:dyDescent="0.25">
      <c r="A77" s="22">
        <v>75</v>
      </c>
      <c r="B77" s="17" t="s">
        <v>235</v>
      </c>
      <c r="C77" s="18">
        <v>2008</v>
      </c>
      <c r="D77" s="18" t="s">
        <v>19</v>
      </c>
      <c r="E77" s="17" t="s">
        <v>38</v>
      </c>
      <c r="F77" s="20" t="s">
        <v>215</v>
      </c>
      <c r="G77" s="40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95">
        <f t="shared" si="4"/>
        <v>0</v>
      </c>
      <c r="AD77" s="110">
        <f t="shared" si="5"/>
        <v>0</v>
      </c>
    </row>
    <row r="78" spans="1:30" x14ac:dyDescent="0.25">
      <c r="A78" s="19">
        <v>76</v>
      </c>
      <c r="B78" s="17" t="s">
        <v>236</v>
      </c>
      <c r="C78" s="18">
        <v>2006</v>
      </c>
      <c r="D78" s="18">
        <v>3</v>
      </c>
      <c r="E78" s="17" t="s">
        <v>38</v>
      </c>
      <c r="F78" s="20" t="s">
        <v>39</v>
      </c>
      <c r="G78" s="40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95">
        <f t="shared" si="4"/>
        <v>0</v>
      </c>
      <c r="AD78" s="110">
        <f t="shared" si="5"/>
        <v>0</v>
      </c>
    </row>
    <row r="79" spans="1:30" x14ac:dyDescent="0.25">
      <c r="A79" s="22">
        <v>77</v>
      </c>
      <c r="B79" s="17" t="s">
        <v>237</v>
      </c>
      <c r="C79" s="18">
        <v>2009</v>
      </c>
      <c r="D79" s="18" t="s">
        <v>19</v>
      </c>
      <c r="E79" s="17" t="s">
        <v>38</v>
      </c>
      <c r="F79" s="20" t="s">
        <v>215</v>
      </c>
      <c r="G79" s="40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95">
        <f t="shared" si="4"/>
        <v>0</v>
      </c>
      <c r="AD79" s="110">
        <f t="shared" si="5"/>
        <v>0</v>
      </c>
    </row>
    <row r="80" spans="1:30" x14ac:dyDescent="0.25">
      <c r="A80" s="19">
        <v>78</v>
      </c>
      <c r="B80" s="17" t="s">
        <v>238</v>
      </c>
      <c r="C80" s="18">
        <v>2006</v>
      </c>
      <c r="D80" s="18">
        <v>2</v>
      </c>
      <c r="E80" s="17" t="s">
        <v>38</v>
      </c>
      <c r="F80" s="20" t="s">
        <v>39</v>
      </c>
      <c r="G80" s="4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5">
        <f t="shared" si="4"/>
        <v>0</v>
      </c>
      <c r="AD80" s="110">
        <f t="shared" si="5"/>
        <v>0</v>
      </c>
    </row>
    <row r="81" spans="1:30" x14ac:dyDescent="0.25">
      <c r="A81" s="22">
        <v>79</v>
      </c>
      <c r="B81" s="17" t="s">
        <v>239</v>
      </c>
      <c r="C81" s="18">
        <v>2007</v>
      </c>
      <c r="D81" s="18" t="s">
        <v>151</v>
      </c>
      <c r="E81" s="17" t="s">
        <v>38</v>
      </c>
      <c r="F81" s="20" t="s">
        <v>166</v>
      </c>
      <c r="G81" s="40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95">
        <f t="shared" si="4"/>
        <v>0</v>
      </c>
      <c r="AD81" s="110">
        <f t="shared" si="5"/>
        <v>0</v>
      </c>
    </row>
    <row r="82" spans="1:30" x14ac:dyDescent="0.25">
      <c r="A82" s="19">
        <v>80</v>
      </c>
      <c r="B82" s="17" t="s">
        <v>240</v>
      </c>
      <c r="C82" s="18">
        <v>2007</v>
      </c>
      <c r="D82" s="18" t="s">
        <v>151</v>
      </c>
      <c r="E82" s="17" t="s">
        <v>38</v>
      </c>
      <c r="F82" s="20" t="s">
        <v>166</v>
      </c>
      <c r="G82" s="40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95">
        <f t="shared" si="4"/>
        <v>0</v>
      </c>
      <c r="AD82" s="110">
        <f t="shared" si="5"/>
        <v>0</v>
      </c>
    </row>
    <row r="83" spans="1:30" x14ac:dyDescent="0.25">
      <c r="A83" s="22">
        <v>81</v>
      </c>
      <c r="B83" s="17" t="s">
        <v>241</v>
      </c>
      <c r="C83" s="18">
        <v>2010</v>
      </c>
      <c r="D83" s="18" t="s">
        <v>19</v>
      </c>
      <c r="E83" s="17" t="s">
        <v>38</v>
      </c>
      <c r="F83" s="20" t="s">
        <v>39</v>
      </c>
      <c r="G83" s="40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95">
        <f t="shared" si="4"/>
        <v>0</v>
      </c>
      <c r="AD83" s="110">
        <f t="shared" si="5"/>
        <v>0</v>
      </c>
    </row>
    <row r="84" spans="1:30" x14ac:dyDescent="0.25">
      <c r="A84" s="19">
        <v>82</v>
      </c>
      <c r="B84" s="17" t="s">
        <v>242</v>
      </c>
      <c r="C84" s="18">
        <v>2009</v>
      </c>
      <c r="D84" s="18" t="s">
        <v>151</v>
      </c>
      <c r="E84" s="17" t="s">
        <v>38</v>
      </c>
      <c r="F84" s="20" t="s">
        <v>39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95">
        <f t="shared" si="4"/>
        <v>0</v>
      </c>
      <c r="AD84" s="110">
        <f t="shared" si="5"/>
        <v>0</v>
      </c>
    </row>
    <row r="85" spans="1:30" x14ac:dyDescent="0.25">
      <c r="A85" s="22">
        <v>83</v>
      </c>
      <c r="B85" s="17" t="s">
        <v>243</v>
      </c>
      <c r="C85" s="18">
        <v>2008</v>
      </c>
      <c r="D85" s="18" t="s">
        <v>19</v>
      </c>
      <c r="E85" s="17" t="s">
        <v>38</v>
      </c>
      <c r="F85" s="20" t="s">
        <v>215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5">
        <f t="shared" si="4"/>
        <v>0</v>
      </c>
      <c r="AD85" s="110">
        <f t="shared" si="5"/>
        <v>0</v>
      </c>
    </row>
    <row r="86" spans="1:30" x14ac:dyDescent="0.25">
      <c r="A86" s="19">
        <v>84</v>
      </c>
      <c r="B86" s="17" t="s">
        <v>244</v>
      </c>
      <c r="C86" s="18">
        <v>2009</v>
      </c>
      <c r="D86" s="18" t="s">
        <v>19</v>
      </c>
      <c r="E86" s="17" t="s">
        <v>20</v>
      </c>
      <c r="F86" s="20" t="s">
        <v>148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5">
        <f t="shared" si="4"/>
        <v>0</v>
      </c>
      <c r="AD86" s="110">
        <f t="shared" si="5"/>
        <v>0</v>
      </c>
    </row>
    <row r="87" spans="1:30" x14ac:dyDescent="0.25">
      <c r="A87" s="22">
        <v>85</v>
      </c>
      <c r="B87" s="17" t="s">
        <v>245</v>
      </c>
      <c r="C87" s="18">
        <v>2009</v>
      </c>
      <c r="D87" s="18" t="s">
        <v>19</v>
      </c>
      <c r="E87" s="17" t="s">
        <v>20</v>
      </c>
      <c r="F87" s="20" t="s">
        <v>64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5">
        <f t="shared" si="4"/>
        <v>0</v>
      </c>
      <c r="AD87" s="110">
        <f t="shared" si="5"/>
        <v>0</v>
      </c>
    </row>
    <row r="88" spans="1:30" x14ac:dyDescent="0.25">
      <c r="A88" s="19">
        <v>86</v>
      </c>
      <c r="B88" s="17" t="s">
        <v>246</v>
      </c>
      <c r="C88" s="18">
        <v>2010</v>
      </c>
      <c r="D88" s="18" t="s">
        <v>19</v>
      </c>
      <c r="E88" s="17" t="s">
        <v>20</v>
      </c>
      <c r="F88" s="20" t="s">
        <v>115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5">
        <f t="shared" si="4"/>
        <v>0</v>
      </c>
      <c r="AD88" s="110">
        <f t="shared" si="5"/>
        <v>0</v>
      </c>
    </row>
    <row r="89" spans="1:30" x14ac:dyDescent="0.25">
      <c r="A89" s="22">
        <v>87</v>
      </c>
      <c r="B89" s="17" t="s">
        <v>247</v>
      </c>
      <c r="C89" s="18">
        <v>2009</v>
      </c>
      <c r="D89" s="18" t="s">
        <v>19</v>
      </c>
      <c r="E89" s="17" t="s">
        <v>20</v>
      </c>
      <c r="F89" s="20" t="s">
        <v>115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5">
        <f t="shared" si="4"/>
        <v>0</v>
      </c>
      <c r="AD89" s="110">
        <f t="shared" si="5"/>
        <v>0</v>
      </c>
    </row>
    <row r="90" spans="1:30" x14ac:dyDescent="0.25">
      <c r="A90" s="19">
        <v>88</v>
      </c>
      <c r="B90" s="17" t="s">
        <v>248</v>
      </c>
      <c r="C90" s="18">
        <v>2010</v>
      </c>
      <c r="D90" s="18" t="s">
        <v>19</v>
      </c>
      <c r="E90" s="17" t="s">
        <v>20</v>
      </c>
      <c r="F90" s="20" t="s">
        <v>115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5">
        <f t="shared" si="4"/>
        <v>0</v>
      </c>
      <c r="AD90" s="110">
        <f t="shared" si="5"/>
        <v>0</v>
      </c>
    </row>
    <row r="91" spans="1:30" x14ac:dyDescent="0.25">
      <c r="A91" s="22">
        <v>89</v>
      </c>
      <c r="B91" s="17" t="s">
        <v>249</v>
      </c>
      <c r="C91" s="18">
        <v>2010</v>
      </c>
      <c r="D91" s="18" t="s">
        <v>19</v>
      </c>
      <c r="E91" s="17" t="s">
        <v>20</v>
      </c>
      <c r="F91" s="20" t="s">
        <v>21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5">
        <f t="shared" si="4"/>
        <v>0</v>
      </c>
      <c r="AD91" s="110">
        <f t="shared" si="5"/>
        <v>0</v>
      </c>
    </row>
    <row r="92" spans="1:30" x14ac:dyDescent="0.25">
      <c r="A92" s="19">
        <v>90</v>
      </c>
      <c r="B92" s="17" t="s">
        <v>250</v>
      </c>
      <c r="C92" s="18">
        <v>2008</v>
      </c>
      <c r="D92" s="18" t="s">
        <v>19</v>
      </c>
      <c r="E92" s="17" t="s">
        <v>20</v>
      </c>
      <c r="F92" s="20" t="s">
        <v>64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5">
        <f t="shared" ref="AC92:AC126" si="6">SUM(G92:AB92)</f>
        <v>0</v>
      </c>
      <c r="AD92" s="110">
        <f t="shared" si="5"/>
        <v>0</v>
      </c>
    </row>
    <row r="93" spans="1:30" x14ac:dyDescent="0.25">
      <c r="A93" s="22">
        <v>91</v>
      </c>
      <c r="B93" s="17" t="s">
        <v>251</v>
      </c>
      <c r="C93" s="18">
        <v>2011</v>
      </c>
      <c r="D93" s="18" t="s">
        <v>19</v>
      </c>
      <c r="E93" s="17" t="s">
        <v>20</v>
      </c>
      <c r="F93" s="20" t="s">
        <v>271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5">
        <f t="shared" si="6"/>
        <v>0</v>
      </c>
      <c r="AD93" s="110">
        <f t="shared" si="5"/>
        <v>0</v>
      </c>
    </row>
    <row r="94" spans="1:30" x14ac:dyDescent="0.25">
      <c r="A94" s="19">
        <v>92</v>
      </c>
      <c r="B94" s="17" t="s">
        <v>252</v>
      </c>
      <c r="C94" s="18">
        <v>2008</v>
      </c>
      <c r="D94" s="18" t="s">
        <v>19</v>
      </c>
      <c r="E94" s="17" t="s">
        <v>20</v>
      </c>
      <c r="F94" s="20" t="s">
        <v>64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5">
        <f t="shared" si="6"/>
        <v>0</v>
      </c>
      <c r="AD94" s="110">
        <f t="shared" si="5"/>
        <v>0</v>
      </c>
    </row>
    <row r="95" spans="1:30" x14ac:dyDescent="0.25">
      <c r="A95" s="22">
        <v>93</v>
      </c>
      <c r="B95" s="17" t="s">
        <v>253</v>
      </c>
      <c r="C95" s="18">
        <v>2008</v>
      </c>
      <c r="D95" s="18" t="s">
        <v>19</v>
      </c>
      <c r="E95" s="17" t="s">
        <v>20</v>
      </c>
      <c r="F95" s="20" t="s">
        <v>115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5">
        <f t="shared" si="6"/>
        <v>0</v>
      </c>
      <c r="AD95" s="110">
        <f t="shared" si="5"/>
        <v>0</v>
      </c>
    </row>
    <row r="96" spans="1:30" x14ac:dyDescent="0.25">
      <c r="A96" s="19">
        <v>94</v>
      </c>
      <c r="B96" s="17" t="s">
        <v>254</v>
      </c>
      <c r="C96" s="18">
        <v>2009</v>
      </c>
      <c r="D96" s="18" t="s">
        <v>19</v>
      </c>
      <c r="E96" s="17" t="s">
        <v>20</v>
      </c>
      <c r="F96" s="20" t="s">
        <v>21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5">
        <f t="shared" si="6"/>
        <v>0</v>
      </c>
      <c r="AD96" s="110">
        <f t="shared" si="5"/>
        <v>0</v>
      </c>
    </row>
    <row r="97" spans="1:30" x14ac:dyDescent="0.25">
      <c r="A97" s="22">
        <v>95</v>
      </c>
      <c r="B97" s="17" t="s">
        <v>255</v>
      </c>
      <c r="C97" s="18">
        <v>2008</v>
      </c>
      <c r="D97" s="18" t="s">
        <v>19</v>
      </c>
      <c r="E97" s="17" t="s">
        <v>20</v>
      </c>
      <c r="F97" s="20" t="s">
        <v>115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5">
        <f t="shared" si="6"/>
        <v>0</v>
      </c>
      <c r="AD97" s="110">
        <f t="shared" si="5"/>
        <v>0</v>
      </c>
    </row>
    <row r="98" spans="1:30" x14ac:dyDescent="0.25">
      <c r="A98" s="19">
        <v>96</v>
      </c>
      <c r="B98" s="17" t="s">
        <v>256</v>
      </c>
      <c r="C98" s="18">
        <v>2008</v>
      </c>
      <c r="D98" s="18" t="s">
        <v>19</v>
      </c>
      <c r="E98" s="17" t="s">
        <v>20</v>
      </c>
      <c r="F98" s="20" t="s">
        <v>64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5">
        <f t="shared" si="6"/>
        <v>0</v>
      </c>
      <c r="AD98" s="110">
        <f t="shared" si="5"/>
        <v>0</v>
      </c>
    </row>
    <row r="99" spans="1:30" x14ac:dyDescent="0.25">
      <c r="A99" s="22">
        <v>97</v>
      </c>
      <c r="B99" s="17" t="s">
        <v>257</v>
      </c>
      <c r="C99" s="18">
        <v>2008</v>
      </c>
      <c r="D99" s="18" t="s">
        <v>19</v>
      </c>
      <c r="E99" s="17" t="s">
        <v>20</v>
      </c>
      <c r="F99" s="20" t="s">
        <v>64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5">
        <f t="shared" si="6"/>
        <v>0</v>
      </c>
      <c r="AD99" s="110">
        <f t="shared" ref="AD99:AD127" si="7">COUNT(G99:AB99)</f>
        <v>0</v>
      </c>
    </row>
    <row r="100" spans="1:30" x14ac:dyDescent="0.25">
      <c r="A100" s="19">
        <v>98</v>
      </c>
      <c r="B100" s="17" t="s">
        <v>258</v>
      </c>
      <c r="C100" s="18">
        <v>2008</v>
      </c>
      <c r="D100" s="18" t="s">
        <v>19</v>
      </c>
      <c r="E100" s="17" t="s">
        <v>20</v>
      </c>
      <c r="F100" s="20" t="s">
        <v>21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5">
        <f t="shared" si="6"/>
        <v>0</v>
      </c>
      <c r="AD100" s="110">
        <f t="shared" si="7"/>
        <v>0</v>
      </c>
    </row>
    <row r="101" spans="1:30" x14ac:dyDescent="0.25">
      <c r="A101" s="22">
        <v>99</v>
      </c>
      <c r="B101" s="17" t="s">
        <v>259</v>
      </c>
      <c r="C101" s="18">
        <v>2008</v>
      </c>
      <c r="D101" s="18" t="s">
        <v>19</v>
      </c>
      <c r="E101" s="17" t="s">
        <v>20</v>
      </c>
      <c r="F101" s="20" t="s">
        <v>115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5">
        <f t="shared" si="6"/>
        <v>0</v>
      </c>
      <c r="AD101" s="110">
        <f t="shared" si="7"/>
        <v>0</v>
      </c>
    </row>
    <row r="102" spans="1:30" x14ac:dyDescent="0.25">
      <c r="A102" s="19">
        <v>100</v>
      </c>
      <c r="B102" s="17" t="s">
        <v>260</v>
      </c>
      <c r="C102" s="18">
        <v>2009</v>
      </c>
      <c r="D102" s="18" t="s">
        <v>19</v>
      </c>
      <c r="E102" s="17" t="s">
        <v>20</v>
      </c>
      <c r="F102" s="20" t="s">
        <v>64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5">
        <f t="shared" si="6"/>
        <v>0</v>
      </c>
      <c r="AD102" s="110">
        <f t="shared" si="7"/>
        <v>0</v>
      </c>
    </row>
    <row r="103" spans="1:30" x14ac:dyDescent="0.25">
      <c r="A103" s="22">
        <v>101</v>
      </c>
      <c r="B103" s="17" t="s">
        <v>261</v>
      </c>
      <c r="C103" s="18">
        <v>2008</v>
      </c>
      <c r="D103" s="18" t="s">
        <v>19</v>
      </c>
      <c r="E103" s="17" t="s">
        <v>20</v>
      </c>
      <c r="F103" s="20" t="s">
        <v>64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5">
        <f t="shared" si="6"/>
        <v>0</v>
      </c>
      <c r="AD103" s="110">
        <f t="shared" si="7"/>
        <v>0</v>
      </c>
    </row>
    <row r="104" spans="1:30" x14ac:dyDescent="0.25">
      <c r="A104" s="19">
        <v>102</v>
      </c>
      <c r="B104" s="17" t="s">
        <v>262</v>
      </c>
      <c r="C104" s="18">
        <v>2008</v>
      </c>
      <c r="D104" s="18" t="s">
        <v>121</v>
      </c>
      <c r="E104" s="17" t="s">
        <v>20</v>
      </c>
      <c r="F104" s="20" t="s">
        <v>115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5">
        <f t="shared" si="6"/>
        <v>0</v>
      </c>
      <c r="AD104" s="110">
        <f t="shared" si="7"/>
        <v>0</v>
      </c>
    </row>
    <row r="105" spans="1:30" x14ac:dyDescent="0.25">
      <c r="A105" s="22">
        <v>103</v>
      </c>
      <c r="B105" s="17" t="s">
        <v>263</v>
      </c>
      <c r="C105" s="18">
        <v>2009</v>
      </c>
      <c r="D105" s="18" t="s">
        <v>19</v>
      </c>
      <c r="E105" s="17" t="s">
        <v>20</v>
      </c>
      <c r="F105" s="20" t="s">
        <v>64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5">
        <f t="shared" si="6"/>
        <v>0</v>
      </c>
      <c r="AD105" s="110">
        <f t="shared" si="7"/>
        <v>0</v>
      </c>
    </row>
    <row r="106" spans="1:30" x14ac:dyDescent="0.25">
      <c r="A106" s="19">
        <v>104</v>
      </c>
      <c r="B106" s="17" t="s">
        <v>264</v>
      </c>
      <c r="C106" s="18">
        <v>2008</v>
      </c>
      <c r="D106" s="18" t="s">
        <v>19</v>
      </c>
      <c r="E106" s="17" t="s">
        <v>20</v>
      </c>
      <c r="F106" s="20" t="s">
        <v>272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5">
        <f t="shared" si="6"/>
        <v>0</v>
      </c>
      <c r="AD106" s="110">
        <f t="shared" si="7"/>
        <v>0</v>
      </c>
    </row>
    <row r="107" spans="1:30" x14ac:dyDescent="0.25">
      <c r="A107" s="22">
        <v>105</v>
      </c>
      <c r="B107" s="17" t="s">
        <v>265</v>
      </c>
      <c r="C107" s="18">
        <v>2008</v>
      </c>
      <c r="D107" s="18" t="s">
        <v>19</v>
      </c>
      <c r="E107" s="17" t="s">
        <v>20</v>
      </c>
      <c r="F107" s="20" t="s">
        <v>148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5">
        <f t="shared" si="6"/>
        <v>0</v>
      </c>
      <c r="AD107" s="110">
        <f t="shared" si="7"/>
        <v>0</v>
      </c>
    </row>
    <row r="108" spans="1:30" x14ac:dyDescent="0.25">
      <c r="A108" s="19">
        <v>106</v>
      </c>
      <c r="B108" s="17" t="s">
        <v>266</v>
      </c>
      <c r="C108" s="18">
        <v>2009</v>
      </c>
      <c r="D108" s="18" t="s">
        <v>19</v>
      </c>
      <c r="E108" s="17" t="s">
        <v>20</v>
      </c>
      <c r="F108" s="20" t="s">
        <v>64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5">
        <f t="shared" si="6"/>
        <v>0</v>
      </c>
      <c r="AD108" s="110">
        <f t="shared" si="7"/>
        <v>0</v>
      </c>
    </row>
    <row r="109" spans="1:30" x14ac:dyDescent="0.25">
      <c r="A109" s="22">
        <v>107</v>
      </c>
      <c r="B109" s="17" t="s">
        <v>267</v>
      </c>
      <c r="C109" s="18">
        <v>2009</v>
      </c>
      <c r="D109" s="18" t="s">
        <v>19</v>
      </c>
      <c r="E109" s="17" t="s">
        <v>20</v>
      </c>
      <c r="F109" s="20" t="s">
        <v>148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5">
        <f t="shared" si="6"/>
        <v>0</v>
      </c>
      <c r="AD109" s="110">
        <f t="shared" si="7"/>
        <v>0</v>
      </c>
    </row>
    <row r="110" spans="1:30" x14ac:dyDescent="0.25">
      <c r="A110" s="19">
        <v>108</v>
      </c>
      <c r="B110" s="17" t="s">
        <v>268</v>
      </c>
      <c r="C110" s="18">
        <v>2009</v>
      </c>
      <c r="D110" s="18" t="s">
        <v>19</v>
      </c>
      <c r="E110" s="17" t="s">
        <v>20</v>
      </c>
      <c r="F110" s="20" t="s">
        <v>44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5">
        <f t="shared" si="6"/>
        <v>0</v>
      </c>
      <c r="AD110" s="110">
        <f t="shared" si="7"/>
        <v>0</v>
      </c>
    </row>
    <row r="111" spans="1:30" x14ac:dyDescent="0.25">
      <c r="A111" s="22">
        <v>109</v>
      </c>
      <c r="B111" s="34" t="s">
        <v>269</v>
      </c>
      <c r="C111" s="36">
        <v>2010</v>
      </c>
      <c r="D111" s="36" t="s">
        <v>19</v>
      </c>
      <c r="E111" s="34" t="s">
        <v>20</v>
      </c>
      <c r="F111" s="35" t="s">
        <v>271</v>
      </c>
      <c r="G111" s="102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95">
        <f t="shared" si="6"/>
        <v>0</v>
      </c>
      <c r="AD111" s="110">
        <f t="shared" si="7"/>
        <v>0</v>
      </c>
    </row>
    <row r="112" spans="1:30" x14ac:dyDescent="0.25">
      <c r="A112" s="19">
        <v>110</v>
      </c>
      <c r="B112" s="17" t="s">
        <v>270</v>
      </c>
      <c r="C112" s="18">
        <v>2010</v>
      </c>
      <c r="D112" s="18" t="s">
        <v>19</v>
      </c>
      <c r="E112" s="17" t="s">
        <v>20</v>
      </c>
      <c r="F112" s="20" t="s">
        <v>271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5">
        <f t="shared" si="6"/>
        <v>0</v>
      </c>
      <c r="AD112" s="110">
        <f t="shared" si="7"/>
        <v>0</v>
      </c>
    </row>
    <row r="113" spans="1:30" x14ac:dyDescent="0.25">
      <c r="A113" s="22">
        <v>111</v>
      </c>
      <c r="B113" s="17" t="s">
        <v>345</v>
      </c>
      <c r="C113" s="18">
        <v>2002</v>
      </c>
      <c r="D113" s="18" t="s">
        <v>19</v>
      </c>
      <c r="E113" s="17" t="s">
        <v>20</v>
      </c>
      <c r="F113" s="20" t="s">
        <v>64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5">
        <f t="shared" si="6"/>
        <v>0</v>
      </c>
      <c r="AD113" s="110">
        <f t="shared" si="7"/>
        <v>0</v>
      </c>
    </row>
    <row r="114" spans="1:30" x14ac:dyDescent="0.25">
      <c r="A114" s="19">
        <v>112</v>
      </c>
      <c r="B114" s="17" t="s">
        <v>346</v>
      </c>
      <c r="C114" s="18">
        <v>2005</v>
      </c>
      <c r="D114" s="18" t="s">
        <v>19</v>
      </c>
      <c r="E114" s="17" t="s">
        <v>20</v>
      </c>
      <c r="F114" s="20" t="s">
        <v>64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5">
        <f t="shared" si="6"/>
        <v>0</v>
      </c>
      <c r="AD114" s="110">
        <f t="shared" si="7"/>
        <v>0</v>
      </c>
    </row>
    <row r="115" spans="1:30" x14ac:dyDescent="0.25">
      <c r="A115" s="22">
        <v>113</v>
      </c>
      <c r="B115" s="17" t="s">
        <v>347</v>
      </c>
      <c r="C115" s="18">
        <v>2005</v>
      </c>
      <c r="D115" s="18" t="s">
        <v>19</v>
      </c>
      <c r="E115" s="17" t="s">
        <v>20</v>
      </c>
      <c r="F115" s="20" t="s">
        <v>148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5">
        <f t="shared" si="6"/>
        <v>0</v>
      </c>
      <c r="AD115" s="110">
        <f t="shared" si="7"/>
        <v>0</v>
      </c>
    </row>
    <row r="116" spans="1:30" x14ac:dyDescent="0.25">
      <c r="A116" s="19">
        <v>114</v>
      </c>
      <c r="B116" s="17" t="s">
        <v>348</v>
      </c>
      <c r="C116" s="18">
        <v>2006</v>
      </c>
      <c r="D116" s="18" t="s">
        <v>19</v>
      </c>
      <c r="E116" s="17" t="s">
        <v>20</v>
      </c>
      <c r="F116" s="20" t="s">
        <v>64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5">
        <f t="shared" si="6"/>
        <v>0</v>
      </c>
      <c r="AD116" s="110">
        <f t="shared" si="7"/>
        <v>0</v>
      </c>
    </row>
    <row r="117" spans="1:30" x14ac:dyDescent="0.25">
      <c r="A117" s="22">
        <v>115</v>
      </c>
      <c r="B117" s="17" t="s">
        <v>350</v>
      </c>
      <c r="C117" s="18">
        <v>2000</v>
      </c>
      <c r="D117" s="18">
        <v>2</v>
      </c>
      <c r="E117" s="17" t="s">
        <v>38</v>
      </c>
      <c r="F117" s="20" t="s">
        <v>39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5">
        <f t="shared" si="6"/>
        <v>0</v>
      </c>
      <c r="AD117" s="110">
        <f t="shared" si="7"/>
        <v>0</v>
      </c>
    </row>
    <row r="118" spans="1:30" x14ac:dyDescent="0.25">
      <c r="A118" s="18">
        <v>116</v>
      </c>
      <c r="B118" s="17" t="s">
        <v>369</v>
      </c>
      <c r="C118" s="18">
        <v>2005</v>
      </c>
      <c r="D118" s="18" t="s">
        <v>19</v>
      </c>
      <c r="E118" s="17" t="s">
        <v>20</v>
      </c>
      <c r="F118" s="20" t="s">
        <v>21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5">
        <f t="shared" si="6"/>
        <v>0</v>
      </c>
      <c r="AD118" s="110">
        <f t="shared" si="7"/>
        <v>0</v>
      </c>
    </row>
    <row r="119" spans="1:30" x14ac:dyDescent="0.25">
      <c r="A119" s="18">
        <v>117</v>
      </c>
      <c r="B119" s="17" t="s">
        <v>179</v>
      </c>
      <c r="C119" s="18">
        <v>2007</v>
      </c>
      <c r="D119" s="18" t="s">
        <v>370</v>
      </c>
      <c r="E119" s="17" t="s">
        <v>20</v>
      </c>
      <c r="F119" s="20" t="s">
        <v>21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5">
        <f t="shared" si="6"/>
        <v>0</v>
      </c>
      <c r="AD119" s="110">
        <f t="shared" si="7"/>
        <v>0</v>
      </c>
    </row>
    <row r="120" spans="1:30" x14ac:dyDescent="0.25">
      <c r="A120" s="18">
        <v>118</v>
      </c>
      <c r="B120" s="17" t="s">
        <v>371</v>
      </c>
      <c r="C120" s="18">
        <v>2007</v>
      </c>
      <c r="D120" s="18" t="s">
        <v>19</v>
      </c>
      <c r="E120" s="17" t="s">
        <v>20</v>
      </c>
      <c r="F120" s="20" t="s">
        <v>21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5">
        <f t="shared" si="6"/>
        <v>0</v>
      </c>
      <c r="AD120" s="110">
        <f t="shared" si="7"/>
        <v>0</v>
      </c>
    </row>
    <row r="121" spans="1:30" x14ac:dyDescent="0.25">
      <c r="A121" s="18">
        <v>119</v>
      </c>
      <c r="B121" s="17" t="s">
        <v>372</v>
      </c>
      <c r="C121" s="18">
        <v>2006</v>
      </c>
      <c r="D121" s="18" t="s">
        <v>121</v>
      </c>
      <c r="E121" s="17" t="s">
        <v>20</v>
      </c>
      <c r="F121" s="20" t="s">
        <v>21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5">
        <f t="shared" si="6"/>
        <v>0</v>
      </c>
      <c r="AD121" s="110">
        <f t="shared" si="7"/>
        <v>0</v>
      </c>
    </row>
    <row r="122" spans="1:30" x14ac:dyDescent="0.25">
      <c r="A122" s="18">
        <v>120</v>
      </c>
      <c r="B122" s="17" t="s">
        <v>373</v>
      </c>
      <c r="C122" s="18">
        <v>2007</v>
      </c>
      <c r="D122" s="18" t="s">
        <v>19</v>
      </c>
      <c r="E122" s="17" t="s">
        <v>20</v>
      </c>
      <c r="F122" s="20" t="s">
        <v>64</v>
      </c>
      <c r="G122" s="40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95">
        <f t="shared" si="6"/>
        <v>0</v>
      </c>
      <c r="AD122" s="110">
        <f t="shared" si="7"/>
        <v>0</v>
      </c>
    </row>
    <row r="123" spans="1:30" x14ac:dyDescent="0.25">
      <c r="A123" s="18">
        <v>121</v>
      </c>
      <c r="B123" s="17" t="s">
        <v>374</v>
      </c>
      <c r="C123" s="18">
        <v>2007</v>
      </c>
      <c r="D123" s="18" t="s">
        <v>121</v>
      </c>
      <c r="E123" s="17" t="s">
        <v>20</v>
      </c>
      <c r="F123" s="20" t="s">
        <v>21</v>
      </c>
      <c r="G123" s="40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95">
        <f t="shared" si="6"/>
        <v>0</v>
      </c>
      <c r="AD123" s="110">
        <f t="shared" si="7"/>
        <v>0</v>
      </c>
    </row>
    <row r="124" spans="1:30" x14ac:dyDescent="0.25">
      <c r="A124" s="18">
        <v>122</v>
      </c>
      <c r="B124" s="17" t="s">
        <v>375</v>
      </c>
      <c r="C124" s="18">
        <v>2007</v>
      </c>
      <c r="D124" s="18" t="s">
        <v>19</v>
      </c>
      <c r="E124" s="17" t="s">
        <v>20</v>
      </c>
      <c r="F124" s="20" t="s">
        <v>64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5">
        <f t="shared" si="6"/>
        <v>0</v>
      </c>
      <c r="AD124" s="110">
        <f t="shared" si="7"/>
        <v>0</v>
      </c>
    </row>
    <row r="125" spans="1:30" x14ac:dyDescent="0.25">
      <c r="A125" s="18">
        <v>123</v>
      </c>
      <c r="B125" s="17" t="s">
        <v>376</v>
      </c>
      <c r="C125" s="18">
        <v>2007</v>
      </c>
      <c r="D125" s="18" t="s">
        <v>19</v>
      </c>
      <c r="E125" s="17" t="s">
        <v>20</v>
      </c>
      <c r="F125" s="20" t="s">
        <v>21</v>
      </c>
      <c r="G125" s="4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5">
        <f t="shared" si="6"/>
        <v>0</v>
      </c>
      <c r="AD125" s="110">
        <f t="shared" si="7"/>
        <v>0</v>
      </c>
    </row>
    <row r="126" spans="1:30" x14ac:dyDescent="0.25">
      <c r="A126" s="18">
        <v>124</v>
      </c>
      <c r="B126" s="17" t="s">
        <v>377</v>
      </c>
      <c r="C126" s="18">
        <v>2008</v>
      </c>
      <c r="D126" s="18" t="s">
        <v>19</v>
      </c>
      <c r="E126" s="17" t="s">
        <v>20</v>
      </c>
      <c r="F126" s="20" t="s">
        <v>21</v>
      </c>
      <c r="G126" s="40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95">
        <f t="shared" si="6"/>
        <v>0</v>
      </c>
      <c r="AD126" s="110">
        <f t="shared" si="7"/>
        <v>0</v>
      </c>
    </row>
    <row r="127" spans="1:30" x14ac:dyDescent="0.25">
      <c r="A127" s="18">
        <v>125</v>
      </c>
      <c r="B127" s="17" t="s">
        <v>379</v>
      </c>
      <c r="C127" s="18">
        <v>2007</v>
      </c>
      <c r="D127" s="18" t="s">
        <v>19</v>
      </c>
      <c r="E127" s="17" t="s">
        <v>20</v>
      </c>
      <c r="F127" s="20" t="s">
        <v>148</v>
      </c>
      <c r="G127" s="4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5">
        <f t="shared" ref="AC127" si="8">SUM(G127:AB127)</f>
        <v>0</v>
      </c>
      <c r="AD127" s="110">
        <f t="shared" si="7"/>
        <v>0</v>
      </c>
    </row>
  </sheetData>
  <autoFilter ref="A2:AD126" xr:uid="{ACA17A50-01AC-4042-9E23-BC2018F14470}">
    <sortState ref="A3:AD117">
      <sortCondition descending="1" ref="AC1"/>
    </sortState>
  </autoFilter>
  <sortState ref="A3:AD113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AD155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ht="15.75" thickBot="1" x14ac:dyDescent="0.3">
      <c r="B1" s="115"/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113" t="s">
        <v>11</v>
      </c>
      <c r="B2" s="28" t="s">
        <v>14</v>
      </c>
      <c r="C2" s="114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1" t="s">
        <v>312</v>
      </c>
    </row>
    <row r="3" spans="1:30" x14ac:dyDescent="0.25">
      <c r="A3" s="22">
        <v>1</v>
      </c>
      <c r="B3" s="42" t="s">
        <v>91</v>
      </c>
      <c r="C3" s="25">
        <v>1993</v>
      </c>
      <c r="D3" s="25" t="s">
        <v>23</v>
      </c>
      <c r="E3" s="42" t="s">
        <v>38</v>
      </c>
      <c r="F3" s="100" t="s">
        <v>39</v>
      </c>
      <c r="G3" s="11">
        <v>300</v>
      </c>
      <c r="H3" s="5">
        <v>300</v>
      </c>
      <c r="I3" s="5"/>
      <c r="J3" s="5">
        <v>150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SUM(G3:H3)</f>
        <v>600</v>
      </c>
      <c r="AD3" s="110">
        <f>COUNT(G3:AB3)</f>
        <v>3</v>
      </c>
    </row>
    <row r="4" spans="1:30" x14ac:dyDescent="0.25">
      <c r="A4" s="19">
        <v>2</v>
      </c>
      <c r="B4" s="43" t="s">
        <v>159</v>
      </c>
      <c r="C4" s="18">
        <v>2003</v>
      </c>
      <c r="D4" s="18" t="s">
        <v>23</v>
      </c>
      <c r="E4" s="43" t="s">
        <v>38</v>
      </c>
      <c r="F4" s="45" t="s">
        <v>39</v>
      </c>
      <c r="G4" s="12">
        <v>240</v>
      </c>
      <c r="H4" s="3">
        <v>165</v>
      </c>
      <c r="I4" s="3"/>
      <c r="J4" s="3">
        <v>200</v>
      </c>
      <c r="K4" s="3"/>
      <c r="L4" s="3"/>
      <c r="M4" s="3"/>
      <c r="N4" s="3">
        <v>112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>
        <v>150</v>
      </c>
      <c r="AA4" s="3"/>
      <c r="AB4" s="3"/>
      <c r="AC4" s="93">
        <f>SUM(G4,J4)</f>
        <v>440</v>
      </c>
      <c r="AD4" s="110">
        <f>COUNT(G4:AB4)</f>
        <v>5</v>
      </c>
    </row>
    <row r="5" spans="1:30" x14ac:dyDescent="0.25">
      <c r="A5" s="22">
        <v>3</v>
      </c>
      <c r="B5" s="43" t="s">
        <v>110</v>
      </c>
      <c r="C5" s="18">
        <v>1991</v>
      </c>
      <c r="D5" s="18" t="s">
        <v>23</v>
      </c>
      <c r="E5" s="43" t="s">
        <v>20</v>
      </c>
      <c r="F5" s="45"/>
      <c r="G5" s="12">
        <v>165</v>
      </c>
      <c r="H5" s="3">
        <v>180</v>
      </c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SUM(H5:I5)</f>
        <v>430</v>
      </c>
      <c r="AD5" s="110">
        <f>COUNT(G5:AB5)</f>
        <v>3</v>
      </c>
    </row>
    <row r="6" spans="1:30" x14ac:dyDescent="0.25">
      <c r="A6" s="19">
        <v>4</v>
      </c>
      <c r="B6" s="43" t="s">
        <v>62</v>
      </c>
      <c r="C6" s="18">
        <v>2003</v>
      </c>
      <c r="D6" s="18" t="s">
        <v>23</v>
      </c>
      <c r="E6" s="43" t="s">
        <v>38</v>
      </c>
      <c r="F6" s="45" t="s">
        <v>39</v>
      </c>
      <c r="G6" s="12">
        <v>180</v>
      </c>
      <c r="H6" s="3">
        <v>150</v>
      </c>
      <c r="I6" s="3"/>
      <c r="J6" s="3">
        <v>250</v>
      </c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v>90</v>
      </c>
      <c r="AA6" s="3"/>
      <c r="AB6" s="3"/>
      <c r="AC6" s="93">
        <f>SUM(G6,J6)</f>
        <v>430</v>
      </c>
      <c r="AD6" s="110">
        <f>COUNT(G6:AB6)</f>
        <v>5</v>
      </c>
    </row>
    <row r="7" spans="1:30" x14ac:dyDescent="0.25">
      <c r="A7" s="22">
        <v>5</v>
      </c>
      <c r="B7" s="43" t="s">
        <v>108</v>
      </c>
      <c r="C7" s="18">
        <v>1982</v>
      </c>
      <c r="D7" s="18" t="s">
        <v>23</v>
      </c>
      <c r="E7" s="43" t="s">
        <v>20</v>
      </c>
      <c r="F7" s="45" t="s">
        <v>24</v>
      </c>
      <c r="G7" s="12">
        <v>150</v>
      </c>
      <c r="H7" s="3">
        <v>240</v>
      </c>
      <c r="I7" s="3">
        <v>150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>SUM(G7:H7)</f>
        <v>390</v>
      </c>
      <c r="AD7" s="110">
        <f>COUNT(G7:AB7)</f>
        <v>3</v>
      </c>
    </row>
    <row r="8" spans="1:30" x14ac:dyDescent="0.25">
      <c r="A8" s="19">
        <v>6</v>
      </c>
      <c r="B8" s="43" t="s">
        <v>101</v>
      </c>
      <c r="C8" s="18">
        <v>1986</v>
      </c>
      <c r="D8" s="18" t="s">
        <v>23</v>
      </c>
      <c r="E8" s="43" t="s">
        <v>20</v>
      </c>
      <c r="F8" s="45"/>
      <c r="G8" s="12">
        <v>150</v>
      </c>
      <c r="H8" s="3"/>
      <c r="I8" s="3">
        <v>200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350</v>
      </c>
      <c r="AD8" s="110">
        <f>COUNT(G8:AB8)</f>
        <v>2</v>
      </c>
    </row>
    <row r="9" spans="1:30" x14ac:dyDescent="0.25">
      <c r="A9" s="22">
        <v>7</v>
      </c>
      <c r="B9" s="43" t="s">
        <v>153</v>
      </c>
      <c r="C9" s="18">
        <v>2002</v>
      </c>
      <c r="D9" s="18" t="s">
        <v>29</v>
      </c>
      <c r="E9" s="43" t="s">
        <v>38</v>
      </c>
      <c r="F9" s="45" t="s">
        <v>39</v>
      </c>
      <c r="G9" s="12">
        <v>150</v>
      </c>
      <c r="H9" s="3">
        <v>135</v>
      </c>
      <c r="I9" s="3"/>
      <c r="J9" s="3">
        <v>138</v>
      </c>
      <c r="K9" s="3"/>
      <c r="L9" s="3"/>
      <c r="M9" s="3"/>
      <c r="N9" s="3">
        <v>84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3">
        <f>SUM(G9,J9)</f>
        <v>288</v>
      </c>
      <c r="AD9" s="110">
        <f>COUNT(G9:AB9)</f>
        <v>4</v>
      </c>
    </row>
    <row r="10" spans="1:30" x14ac:dyDescent="0.25">
      <c r="A10" s="19">
        <v>8</v>
      </c>
      <c r="B10" s="43" t="s">
        <v>82</v>
      </c>
      <c r="C10" s="18">
        <v>1985</v>
      </c>
      <c r="D10" s="18" t="s">
        <v>23</v>
      </c>
      <c r="E10" s="43" t="s">
        <v>20</v>
      </c>
      <c r="F10" s="45"/>
      <c r="G10" s="12">
        <v>150</v>
      </c>
      <c r="H10" s="3">
        <v>120</v>
      </c>
      <c r="I10" s="3">
        <v>138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SUM(G10,I10)</f>
        <v>288</v>
      </c>
      <c r="AD10" s="110">
        <f>COUNT(G10:AB10)</f>
        <v>3</v>
      </c>
    </row>
    <row r="11" spans="1:30" x14ac:dyDescent="0.25">
      <c r="A11" s="22">
        <v>9</v>
      </c>
      <c r="B11" s="43" t="s">
        <v>97</v>
      </c>
      <c r="C11" s="18">
        <v>2002</v>
      </c>
      <c r="D11" s="18" t="s">
        <v>29</v>
      </c>
      <c r="E11" s="43" t="s">
        <v>38</v>
      </c>
      <c r="F11" s="45" t="s">
        <v>39</v>
      </c>
      <c r="G11" s="12"/>
      <c r="H11" s="3">
        <v>87</v>
      </c>
      <c r="I11" s="3"/>
      <c r="J11" s="3">
        <v>125</v>
      </c>
      <c r="K11" s="3"/>
      <c r="L11" s="3"/>
      <c r="M11" s="3"/>
      <c r="N11" s="3">
        <v>77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>
        <v>120</v>
      </c>
      <c r="AA11" s="3"/>
      <c r="AB11" s="3"/>
      <c r="AC11" s="93">
        <f>SUM(J11,Z11)</f>
        <v>245</v>
      </c>
      <c r="AD11" s="110">
        <f>COUNT(G11:AB11)</f>
        <v>4</v>
      </c>
    </row>
    <row r="12" spans="1:30" x14ac:dyDescent="0.25">
      <c r="A12" s="19">
        <v>10</v>
      </c>
      <c r="B12" s="17" t="s">
        <v>298</v>
      </c>
      <c r="C12" s="18">
        <v>1968</v>
      </c>
      <c r="D12" s="18" t="s">
        <v>23</v>
      </c>
      <c r="E12" s="17" t="s">
        <v>20</v>
      </c>
      <c r="F12" s="20"/>
      <c r="G12" s="104"/>
      <c r="H12" s="18">
        <v>105</v>
      </c>
      <c r="I12" s="18">
        <v>125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93">
        <f>SUM(G12:AB12)</f>
        <v>230</v>
      </c>
      <c r="AD12" s="110">
        <f>COUNT(G12:AB12)</f>
        <v>2</v>
      </c>
    </row>
    <row r="13" spans="1:30" x14ac:dyDescent="0.25">
      <c r="A13" s="22">
        <v>11</v>
      </c>
      <c r="B13" s="43" t="s">
        <v>118</v>
      </c>
      <c r="C13" s="18">
        <v>2004</v>
      </c>
      <c r="D13" s="18" t="s">
        <v>49</v>
      </c>
      <c r="E13" s="43" t="s">
        <v>20</v>
      </c>
      <c r="F13" s="45" t="s">
        <v>115</v>
      </c>
      <c r="G13" s="12"/>
      <c r="H13" s="3"/>
      <c r="I13" s="3"/>
      <c r="J13" s="3"/>
      <c r="K13" s="3"/>
      <c r="L13" s="3"/>
      <c r="M13" s="3"/>
      <c r="N13" s="3">
        <v>63</v>
      </c>
      <c r="O13" s="3">
        <v>120</v>
      </c>
      <c r="P13" s="3"/>
      <c r="Q13" s="3"/>
      <c r="R13" s="3"/>
      <c r="S13" s="3"/>
      <c r="T13" s="3">
        <v>100</v>
      </c>
      <c r="U13" s="3"/>
      <c r="V13" s="3"/>
      <c r="W13" s="3"/>
      <c r="X13" s="3"/>
      <c r="Y13" s="3"/>
      <c r="Z13" s="3"/>
      <c r="AA13" s="3">
        <v>110</v>
      </c>
      <c r="AB13" s="3"/>
      <c r="AC13" s="93">
        <f>SUM(O13,AA13)</f>
        <v>230</v>
      </c>
      <c r="AD13" s="110">
        <f>COUNT(G13:AB13)</f>
        <v>4</v>
      </c>
    </row>
    <row r="14" spans="1:30" x14ac:dyDescent="0.25">
      <c r="A14" s="19">
        <v>12</v>
      </c>
      <c r="B14" s="43" t="s">
        <v>92</v>
      </c>
      <c r="C14" s="18">
        <v>1985</v>
      </c>
      <c r="D14" s="18" t="s">
        <v>29</v>
      </c>
      <c r="E14" s="43" t="s">
        <v>20</v>
      </c>
      <c r="F14" s="45"/>
      <c r="G14" s="12">
        <v>81</v>
      </c>
      <c r="H14" s="3">
        <v>75</v>
      </c>
      <c r="I14" s="3">
        <v>125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SUM(G14,I14)</f>
        <v>206</v>
      </c>
      <c r="AD14" s="110">
        <f>COUNT(G14:AB14)</f>
        <v>3</v>
      </c>
    </row>
    <row r="15" spans="1:30" x14ac:dyDescent="0.25">
      <c r="A15" s="22">
        <v>13</v>
      </c>
      <c r="B15" s="43" t="s">
        <v>75</v>
      </c>
      <c r="C15" s="18">
        <v>1986</v>
      </c>
      <c r="D15" s="18" t="s">
        <v>26</v>
      </c>
      <c r="E15" s="43" t="s">
        <v>20</v>
      </c>
      <c r="F15" s="45"/>
      <c r="G15" s="12">
        <v>69</v>
      </c>
      <c r="H15" s="3">
        <v>81</v>
      </c>
      <c r="I15" s="3">
        <v>125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93">
        <f>SUM(H15:I15)</f>
        <v>206</v>
      </c>
      <c r="AD15" s="110">
        <f>COUNT(G15:AB15)</f>
        <v>3</v>
      </c>
    </row>
    <row r="16" spans="1:30" x14ac:dyDescent="0.25">
      <c r="A16" s="19">
        <v>14</v>
      </c>
      <c r="B16" s="43" t="s">
        <v>94</v>
      </c>
      <c r="C16" s="18">
        <v>2004</v>
      </c>
      <c r="D16" s="18">
        <v>3</v>
      </c>
      <c r="E16" s="43" t="s">
        <v>20</v>
      </c>
      <c r="F16" s="45" t="s">
        <v>21</v>
      </c>
      <c r="G16" s="12"/>
      <c r="H16" s="3"/>
      <c r="I16" s="3"/>
      <c r="J16" s="3"/>
      <c r="K16" s="3"/>
      <c r="L16" s="3"/>
      <c r="M16" s="3"/>
      <c r="N16" s="3">
        <v>56</v>
      </c>
      <c r="O16" s="3">
        <v>66</v>
      </c>
      <c r="P16" s="3"/>
      <c r="Q16" s="3"/>
      <c r="R16" s="3">
        <v>130</v>
      </c>
      <c r="S16" s="3"/>
      <c r="T16" s="3">
        <v>50</v>
      </c>
      <c r="U16" s="3"/>
      <c r="V16" s="3"/>
      <c r="W16" s="3"/>
      <c r="X16" s="3"/>
      <c r="Y16" s="3"/>
      <c r="Z16" s="3"/>
      <c r="AA16" s="3">
        <v>66</v>
      </c>
      <c r="AB16" s="3"/>
      <c r="AC16" s="93">
        <f>SUM(O16,R16)</f>
        <v>196</v>
      </c>
      <c r="AD16" s="110">
        <f>COUNT(G16:AB16)</f>
        <v>5</v>
      </c>
    </row>
    <row r="17" spans="1:30" x14ac:dyDescent="0.25">
      <c r="A17" s="22">
        <v>15</v>
      </c>
      <c r="B17" s="43" t="s">
        <v>109</v>
      </c>
      <c r="C17" s="18">
        <v>1991</v>
      </c>
      <c r="D17" s="18" t="s">
        <v>26</v>
      </c>
      <c r="E17" s="43" t="s">
        <v>20</v>
      </c>
      <c r="F17" s="45" t="s">
        <v>44</v>
      </c>
      <c r="G17" s="12">
        <v>15</v>
      </c>
      <c r="H17" s="3">
        <v>60</v>
      </c>
      <c r="I17" s="3">
        <v>125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SUM(H17:I17)</f>
        <v>185</v>
      </c>
      <c r="AD17" s="110">
        <f>COUNT(G17:AB17)</f>
        <v>3</v>
      </c>
    </row>
    <row r="18" spans="1:30" x14ac:dyDescent="0.25">
      <c r="A18" s="19">
        <v>16</v>
      </c>
      <c r="B18" s="43" t="s">
        <v>63</v>
      </c>
      <c r="C18" s="18">
        <v>2003</v>
      </c>
      <c r="D18" s="18" t="s">
        <v>33</v>
      </c>
      <c r="E18" s="43" t="s">
        <v>20</v>
      </c>
      <c r="F18" s="45" t="s">
        <v>64</v>
      </c>
      <c r="G18" s="12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104</v>
      </c>
      <c r="S18" s="3"/>
      <c r="T18" s="3"/>
      <c r="U18" s="3"/>
      <c r="V18" s="3"/>
      <c r="W18" s="3"/>
      <c r="X18" s="3"/>
      <c r="Y18" s="3"/>
      <c r="Z18" s="3">
        <v>75</v>
      </c>
      <c r="AA18" s="3"/>
      <c r="AB18" s="3"/>
      <c r="AC18" s="93">
        <f>SUM(G18:AB18)</f>
        <v>179</v>
      </c>
      <c r="AD18" s="110">
        <f>COUNT(G18:AB18)</f>
        <v>2</v>
      </c>
    </row>
    <row r="19" spans="1:30" x14ac:dyDescent="0.25">
      <c r="A19" s="22">
        <v>17</v>
      </c>
      <c r="B19" s="43" t="s">
        <v>123</v>
      </c>
      <c r="C19" s="18">
        <v>2006</v>
      </c>
      <c r="D19" s="18">
        <v>3</v>
      </c>
      <c r="E19" s="43" t="s">
        <v>20</v>
      </c>
      <c r="F19" s="45" t="s">
        <v>115</v>
      </c>
      <c r="G19" s="12"/>
      <c r="H19" s="3"/>
      <c r="I19" s="3"/>
      <c r="J19" s="3"/>
      <c r="K19" s="3"/>
      <c r="L19" s="3"/>
      <c r="M19" s="3"/>
      <c r="N19" s="3"/>
      <c r="O19" s="3">
        <v>96</v>
      </c>
      <c r="P19" s="3">
        <v>72</v>
      </c>
      <c r="Q19" s="3"/>
      <c r="R19" s="3">
        <v>52</v>
      </c>
      <c r="S19" s="3"/>
      <c r="T19" s="3">
        <v>60</v>
      </c>
      <c r="U19" s="3"/>
      <c r="V19" s="3">
        <v>80</v>
      </c>
      <c r="W19" s="3"/>
      <c r="X19" s="3"/>
      <c r="Y19" s="3"/>
      <c r="Z19" s="3"/>
      <c r="AA19" s="3">
        <v>55</v>
      </c>
      <c r="AB19" s="3"/>
      <c r="AC19" s="93">
        <f>SUM(O19,V19)</f>
        <v>176</v>
      </c>
      <c r="AD19" s="110">
        <f>COUNT(G19:AB19)</f>
        <v>6</v>
      </c>
    </row>
    <row r="20" spans="1:30" x14ac:dyDescent="0.25">
      <c r="A20" s="19">
        <v>18</v>
      </c>
      <c r="B20" s="43" t="s">
        <v>79</v>
      </c>
      <c r="C20" s="18">
        <v>2004</v>
      </c>
      <c r="D20" s="18" t="s">
        <v>33</v>
      </c>
      <c r="E20" s="43" t="s">
        <v>20</v>
      </c>
      <c r="F20" s="45" t="s">
        <v>21</v>
      </c>
      <c r="G20" s="12"/>
      <c r="H20" s="3"/>
      <c r="I20" s="3">
        <v>63</v>
      </c>
      <c r="J20" s="3"/>
      <c r="K20" s="3"/>
      <c r="L20" s="3"/>
      <c r="M20" s="3"/>
      <c r="N20" s="3">
        <v>56</v>
      </c>
      <c r="O20" s="3"/>
      <c r="P20" s="3"/>
      <c r="Q20" s="3"/>
      <c r="R20" s="3"/>
      <c r="S20" s="3"/>
      <c r="T20" s="3">
        <v>80</v>
      </c>
      <c r="U20" s="3"/>
      <c r="V20" s="3"/>
      <c r="W20" s="3"/>
      <c r="X20" s="3"/>
      <c r="Y20" s="3"/>
      <c r="Z20" s="3"/>
      <c r="AA20" s="3">
        <v>88</v>
      </c>
      <c r="AB20" s="3"/>
      <c r="AC20" s="93">
        <f>SUM(T20,AA20)</f>
        <v>168</v>
      </c>
      <c r="AD20" s="110">
        <f>COUNT(G20:AB20)</f>
        <v>4</v>
      </c>
    </row>
    <row r="21" spans="1:30" x14ac:dyDescent="0.25">
      <c r="A21" s="22">
        <v>19</v>
      </c>
      <c r="B21" s="43" t="s">
        <v>66</v>
      </c>
      <c r="C21" s="18">
        <v>1972</v>
      </c>
      <c r="D21" s="18" t="s">
        <v>49</v>
      </c>
      <c r="E21" s="43" t="s">
        <v>20</v>
      </c>
      <c r="F21" s="45"/>
      <c r="G21" s="12">
        <v>87</v>
      </c>
      <c r="H21" s="3"/>
      <c r="I21" s="3">
        <v>73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160</v>
      </c>
      <c r="AD21" s="110">
        <f>COUNT(G21:AB21)</f>
        <v>2</v>
      </c>
    </row>
    <row r="22" spans="1:30" x14ac:dyDescent="0.25">
      <c r="A22" s="19">
        <v>20</v>
      </c>
      <c r="B22" s="43" t="s">
        <v>76</v>
      </c>
      <c r="C22" s="18">
        <v>1995</v>
      </c>
      <c r="D22" s="18" t="s">
        <v>29</v>
      </c>
      <c r="E22" s="43" t="s">
        <v>20</v>
      </c>
      <c r="F22" s="45" t="s">
        <v>36</v>
      </c>
      <c r="G22" s="12">
        <v>84</v>
      </c>
      <c r="H22" s="3">
        <v>39</v>
      </c>
      <c r="I22" s="3">
        <v>73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SUM(G22,I22)</f>
        <v>157</v>
      </c>
      <c r="AD22" s="110">
        <f>COUNT(G22:AB22)</f>
        <v>3</v>
      </c>
    </row>
    <row r="23" spans="1:30" x14ac:dyDescent="0.25">
      <c r="A23" s="22">
        <v>21</v>
      </c>
      <c r="B23" s="43" t="s">
        <v>74</v>
      </c>
      <c r="C23" s="18">
        <v>2003</v>
      </c>
      <c r="D23" s="18" t="s">
        <v>49</v>
      </c>
      <c r="E23" s="43" t="s">
        <v>20</v>
      </c>
      <c r="F23" s="45" t="s">
        <v>21</v>
      </c>
      <c r="G23" s="12"/>
      <c r="H23" s="3">
        <v>66</v>
      </c>
      <c r="I23" s="3">
        <v>73</v>
      </c>
      <c r="J23" s="3"/>
      <c r="K23" s="3"/>
      <c r="L23" s="3"/>
      <c r="M23" s="3"/>
      <c r="N23" s="3">
        <v>56</v>
      </c>
      <c r="O23" s="3"/>
      <c r="P23" s="3"/>
      <c r="Q23" s="3"/>
      <c r="R23" s="3">
        <v>72</v>
      </c>
      <c r="S23" s="3"/>
      <c r="T23" s="3"/>
      <c r="U23" s="3"/>
      <c r="V23" s="3"/>
      <c r="W23" s="3"/>
      <c r="X23" s="3"/>
      <c r="Y23" s="3"/>
      <c r="Z23" s="3">
        <v>83</v>
      </c>
      <c r="AA23" s="3"/>
      <c r="AB23" s="3"/>
      <c r="AC23" s="93">
        <f>SUM(I23,Z23)</f>
        <v>156</v>
      </c>
      <c r="AD23" s="110">
        <f>COUNT(G23:AB23)</f>
        <v>5</v>
      </c>
    </row>
    <row r="24" spans="1:30" x14ac:dyDescent="0.25">
      <c r="A24" s="19">
        <v>22</v>
      </c>
      <c r="B24" s="43" t="s">
        <v>158</v>
      </c>
      <c r="C24" s="18">
        <v>2004</v>
      </c>
      <c r="D24" s="18">
        <v>3</v>
      </c>
      <c r="E24" s="43" t="s">
        <v>38</v>
      </c>
      <c r="F24" s="45" t="s">
        <v>39</v>
      </c>
      <c r="G24" s="12"/>
      <c r="H24" s="3"/>
      <c r="I24" s="3"/>
      <c r="J24" s="3">
        <v>100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>
        <v>55</v>
      </c>
      <c r="AB24" s="3"/>
      <c r="AC24" s="93">
        <f>SUM(G24:AB24)</f>
        <v>155</v>
      </c>
      <c r="AD24" s="110">
        <f>COUNT(G24:AB24)</f>
        <v>2</v>
      </c>
    </row>
    <row r="25" spans="1:30" x14ac:dyDescent="0.25">
      <c r="A25" s="22">
        <v>23</v>
      </c>
      <c r="B25" s="43" t="s">
        <v>124</v>
      </c>
      <c r="C25" s="18">
        <v>2006</v>
      </c>
      <c r="D25" s="18">
        <v>3</v>
      </c>
      <c r="E25" s="43" t="s">
        <v>20</v>
      </c>
      <c r="F25" s="45" t="s">
        <v>115</v>
      </c>
      <c r="G25" s="12"/>
      <c r="H25" s="3"/>
      <c r="I25" s="3"/>
      <c r="J25" s="3"/>
      <c r="K25" s="3"/>
      <c r="L25" s="3"/>
      <c r="M25" s="3"/>
      <c r="N25" s="3"/>
      <c r="O25" s="3">
        <v>60</v>
      </c>
      <c r="P25" s="3">
        <v>90</v>
      </c>
      <c r="Q25" s="3"/>
      <c r="R25" s="3">
        <v>46</v>
      </c>
      <c r="S25" s="3"/>
      <c r="T25" s="3">
        <v>45</v>
      </c>
      <c r="U25" s="3"/>
      <c r="V25" s="3">
        <v>64</v>
      </c>
      <c r="W25" s="3"/>
      <c r="X25" s="3"/>
      <c r="Y25" s="3"/>
      <c r="Z25" s="3"/>
      <c r="AA25" s="3">
        <v>55</v>
      </c>
      <c r="AB25" s="3"/>
      <c r="AC25" s="93">
        <f>SUM(P25,V25)</f>
        <v>154</v>
      </c>
      <c r="AD25" s="110">
        <f>COUNT(G25:AB25)</f>
        <v>6</v>
      </c>
    </row>
    <row r="26" spans="1:30" x14ac:dyDescent="0.25">
      <c r="A26" s="19">
        <v>24</v>
      </c>
      <c r="B26" s="17" t="s">
        <v>274</v>
      </c>
      <c r="C26" s="18">
        <v>2009</v>
      </c>
      <c r="D26" s="18" t="s">
        <v>121</v>
      </c>
      <c r="E26" s="17" t="s">
        <v>20</v>
      </c>
      <c r="F26" s="20" t="s">
        <v>115</v>
      </c>
      <c r="G26" s="40"/>
      <c r="H26" s="18"/>
      <c r="I26" s="18"/>
      <c r="J26" s="18"/>
      <c r="K26" s="18"/>
      <c r="L26" s="18"/>
      <c r="M26" s="18"/>
      <c r="N26" s="18"/>
      <c r="O26" s="18"/>
      <c r="P26" s="18"/>
      <c r="Q26" s="18">
        <v>70</v>
      </c>
      <c r="R26" s="18"/>
      <c r="S26" s="18"/>
      <c r="T26" s="18"/>
      <c r="U26" s="18"/>
      <c r="V26" s="18"/>
      <c r="W26" s="18"/>
      <c r="X26" s="18">
        <v>50</v>
      </c>
      <c r="Y26" s="18"/>
      <c r="Z26" s="18"/>
      <c r="AA26" s="18"/>
      <c r="AB26" s="18">
        <v>33</v>
      </c>
      <c r="AC26" s="93">
        <f>SUM(G26:AB26)</f>
        <v>153</v>
      </c>
      <c r="AD26" s="110">
        <f>COUNT(G26:AB26)</f>
        <v>3</v>
      </c>
    </row>
    <row r="27" spans="1:30" x14ac:dyDescent="0.25">
      <c r="A27" s="22">
        <v>25</v>
      </c>
      <c r="B27" s="43" t="s">
        <v>93</v>
      </c>
      <c r="C27" s="18">
        <v>2005</v>
      </c>
      <c r="D27" s="18" t="s">
        <v>155</v>
      </c>
      <c r="E27" s="43" t="s">
        <v>20</v>
      </c>
      <c r="F27" s="45" t="s">
        <v>21</v>
      </c>
      <c r="G27" s="12"/>
      <c r="H27" s="3"/>
      <c r="I27" s="3"/>
      <c r="J27" s="3"/>
      <c r="K27" s="3"/>
      <c r="L27" s="3"/>
      <c r="M27" s="3"/>
      <c r="N27" s="3">
        <v>35</v>
      </c>
      <c r="O27" s="3">
        <v>72</v>
      </c>
      <c r="P27" s="3"/>
      <c r="Q27" s="3"/>
      <c r="R27" s="3">
        <v>78</v>
      </c>
      <c r="S27" s="3"/>
      <c r="T27" s="3">
        <v>55</v>
      </c>
      <c r="U27" s="3"/>
      <c r="V27" s="3"/>
      <c r="W27" s="3"/>
      <c r="X27" s="3"/>
      <c r="Y27" s="3"/>
      <c r="Z27" s="3"/>
      <c r="AA27" s="3">
        <v>61</v>
      </c>
      <c r="AB27" s="3"/>
      <c r="AC27" s="93">
        <f>SUM(O27,R27)</f>
        <v>150</v>
      </c>
      <c r="AD27" s="110">
        <f>COUNT(G27:AB27)</f>
        <v>5</v>
      </c>
    </row>
    <row r="28" spans="1:30" x14ac:dyDescent="0.25">
      <c r="A28" s="19">
        <v>26</v>
      </c>
      <c r="B28" s="43" t="s">
        <v>106</v>
      </c>
      <c r="C28" s="18">
        <v>1990</v>
      </c>
      <c r="D28" s="18" t="s">
        <v>19</v>
      </c>
      <c r="E28" s="43" t="s">
        <v>20</v>
      </c>
      <c r="F28" s="45" t="s">
        <v>44</v>
      </c>
      <c r="G28" s="12">
        <v>72</v>
      </c>
      <c r="H28" s="3">
        <v>63</v>
      </c>
      <c r="I28" s="3">
        <v>53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>SUM(G28:H28)</f>
        <v>135</v>
      </c>
      <c r="AD28" s="110">
        <f>COUNT(G28:AB28)</f>
        <v>3</v>
      </c>
    </row>
    <row r="29" spans="1:30" x14ac:dyDescent="0.25">
      <c r="A29" s="22">
        <v>27</v>
      </c>
      <c r="B29" s="43" t="s">
        <v>67</v>
      </c>
      <c r="C29" s="18">
        <v>1985</v>
      </c>
      <c r="D29" s="18" t="s">
        <v>29</v>
      </c>
      <c r="E29" s="43" t="s">
        <v>20</v>
      </c>
      <c r="F29" s="45"/>
      <c r="G29" s="12">
        <v>51</v>
      </c>
      <c r="H29" s="3">
        <v>81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132</v>
      </c>
      <c r="AD29" s="110">
        <f>COUNT(G29:AB29)</f>
        <v>2</v>
      </c>
    </row>
    <row r="30" spans="1:30" x14ac:dyDescent="0.25">
      <c r="A30" s="19">
        <v>28</v>
      </c>
      <c r="B30" s="43" t="s">
        <v>100</v>
      </c>
      <c r="C30" s="18">
        <v>2001</v>
      </c>
      <c r="D30" s="18" t="s">
        <v>33</v>
      </c>
      <c r="E30" s="43" t="s">
        <v>20</v>
      </c>
      <c r="F30" s="45" t="s">
        <v>21</v>
      </c>
      <c r="G30" s="12">
        <v>57</v>
      </c>
      <c r="H30" s="3">
        <v>36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>
        <v>75</v>
      </c>
      <c r="AA30" s="3"/>
      <c r="AB30" s="3"/>
      <c r="AC30" s="93">
        <f>SUM(G30,Z30)</f>
        <v>132</v>
      </c>
      <c r="AD30" s="110">
        <f>COUNT(G30:AB30)</f>
        <v>3</v>
      </c>
    </row>
    <row r="31" spans="1:30" x14ac:dyDescent="0.25">
      <c r="A31" s="22">
        <v>29</v>
      </c>
      <c r="B31" s="17" t="s">
        <v>290</v>
      </c>
      <c r="C31" s="18">
        <v>2008</v>
      </c>
      <c r="D31" s="18" t="s">
        <v>121</v>
      </c>
      <c r="E31" s="17" t="s">
        <v>20</v>
      </c>
      <c r="F31" s="20" t="s">
        <v>115</v>
      </c>
      <c r="G31" s="40"/>
      <c r="H31" s="18"/>
      <c r="I31" s="18"/>
      <c r="J31" s="18"/>
      <c r="K31" s="18"/>
      <c r="L31" s="18"/>
      <c r="M31" s="18"/>
      <c r="N31" s="18"/>
      <c r="O31" s="18"/>
      <c r="P31" s="18"/>
      <c r="Q31" s="18">
        <v>56</v>
      </c>
      <c r="R31" s="18"/>
      <c r="S31" s="18"/>
      <c r="T31" s="18"/>
      <c r="U31" s="18"/>
      <c r="V31" s="18"/>
      <c r="W31" s="18"/>
      <c r="X31" s="18">
        <v>40</v>
      </c>
      <c r="Y31" s="18"/>
      <c r="Z31" s="18"/>
      <c r="AA31" s="18"/>
      <c r="AB31" s="18">
        <v>27</v>
      </c>
      <c r="AC31" s="93">
        <f>SUM(G31:AB31)</f>
        <v>123</v>
      </c>
      <c r="AD31" s="110">
        <f>COUNT(G31:AB31)</f>
        <v>3</v>
      </c>
    </row>
    <row r="32" spans="1:30" x14ac:dyDescent="0.25">
      <c r="A32" s="19">
        <v>30</v>
      </c>
      <c r="B32" s="43" t="s">
        <v>80</v>
      </c>
      <c r="C32" s="18">
        <v>2003</v>
      </c>
      <c r="D32" s="18" t="s">
        <v>49</v>
      </c>
      <c r="E32" s="43" t="s">
        <v>20</v>
      </c>
      <c r="F32" s="45" t="s">
        <v>81</v>
      </c>
      <c r="G32" s="12"/>
      <c r="H32" s="3"/>
      <c r="I32" s="3"/>
      <c r="J32" s="3"/>
      <c r="K32" s="3"/>
      <c r="L32" s="3"/>
      <c r="M32" s="3"/>
      <c r="N32" s="3">
        <v>38</v>
      </c>
      <c r="O32" s="3"/>
      <c r="P32" s="3"/>
      <c r="Q32" s="3"/>
      <c r="R32" s="3">
        <v>59</v>
      </c>
      <c r="S32" s="3"/>
      <c r="T32" s="3"/>
      <c r="U32" s="3"/>
      <c r="V32" s="3"/>
      <c r="W32" s="3"/>
      <c r="X32" s="3"/>
      <c r="Y32" s="3"/>
      <c r="Z32" s="3">
        <v>60</v>
      </c>
      <c r="AA32" s="3"/>
      <c r="AB32" s="3"/>
      <c r="AC32" s="93">
        <f>SUM(R32,Z32)</f>
        <v>119</v>
      </c>
      <c r="AD32" s="110">
        <f>COUNT(G32:AB32)</f>
        <v>3</v>
      </c>
    </row>
    <row r="33" spans="1:30" x14ac:dyDescent="0.25">
      <c r="A33" s="22">
        <v>31</v>
      </c>
      <c r="B33" s="43" t="s">
        <v>114</v>
      </c>
      <c r="C33" s="18">
        <v>2007</v>
      </c>
      <c r="D33" s="18">
        <v>3</v>
      </c>
      <c r="E33" s="43" t="s">
        <v>20</v>
      </c>
      <c r="F33" s="45" t="s">
        <v>115</v>
      </c>
      <c r="G33" s="12"/>
      <c r="H33" s="3"/>
      <c r="I33" s="3"/>
      <c r="J33" s="3"/>
      <c r="K33" s="3"/>
      <c r="L33" s="3"/>
      <c r="M33" s="3"/>
      <c r="N33" s="3"/>
      <c r="O33" s="3">
        <v>54</v>
      </c>
      <c r="P33" s="3">
        <v>50</v>
      </c>
      <c r="Q33" s="3"/>
      <c r="R33" s="3"/>
      <c r="S33" s="3"/>
      <c r="T33" s="3"/>
      <c r="U33" s="3"/>
      <c r="V33" s="3">
        <v>48</v>
      </c>
      <c r="W33" s="3"/>
      <c r="X33" s="3"/>
      <c r="Y33" s="3"/>
      <c r="Z33" s="3"/>
      <c r="AA33" s="3"/>
      <c r="AB33" s="3">
        <v>60</v>
      </c>
      <c r="AC33" s="93">
        <f>SUM(O33,AB33)</f>
        <v>114</v>
      </c>
      <c r="AD33" s="110">
        <f>COUNT(G33:AB33)</f>
        <v>4</v>
      </c>
    </row>
    <row r="34" spans="1:30" x14ac:dyDescent="0.25">
      <c r="A34" s="19">
        <v>32</v>
      </c>
      <c r="B34" s="17" t="s">
        <v>353</v>
      </c>
      <c r="C34" s="18">
        <v>1978</v>
      </c>
      <c r="D34" s="18" t="s">
        <v>352</v>
      </c>
      <c r="E34" s="17" t="s">
        <v>38</v>
      </c>
      <c r="F34" s="20"/>
      <c r="G34" s="40"/>
      <c r="H34" s="18"/>
      <c r="I34" s="18"/>
      <c r="J34" s="18">
        <v>113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93">
        <f>SUM(G34:AB34)</f>
        <v>113</v>
      </c>
      <c r="AD34" s="110">
        <f>COUNT(G34:AB34)</f>
        <v>1</v>
      </c>
    </row>
    <row r="35" spans="1:30" x14ac:dyDescent="0.25">
      <c r="A35" s="22">
        <v>33</v>
      </c>
      <c r="B35" s="43" t="s">
        <v>113</v>
      </c>
      <c r="C35" s="18">
        <v>2006</v>
      </c>
      <c r="D35" s="18" t="s">
        <v>31</v>
      </c>
      <c r="E35" s="43" t="s">
        <v>20</v>
      </c>
      <c r="F35" s="45" t="s">
        <v>21</v>
      </c>
      <c r="G35" s="12"/>
      <c r="H35" s="3"/>
      <c r="I35" s="3"/>
      <c r="J35" s="3"/>
      <c r="K35" s="3"/>
      <c r="L35" s="3"/>
      <c r="M35" s="3"/>
      <c r="N35" s="3"/>
      <c r="O35" s="3">
        <v>48</v>
      </c>
      <c r="P35" s="3">
        <v>54</v>
      </c>
      <c r="Q35" s="3"/>
      <c r="R35" s="3"/>
      <c r="S35" s="3"/>
      <c r="T35" s="3"/>
      <c r="U35" s="3"/>
      <c r="V35" s="3">
        <v>44</v>
      </c>
      <c r="W35" s="3"/>
      <c r="X35" s="3"/>
      <c r="Y35" s="3"/>
      <c r="Z35" s="3"/>
      <c r="AA35" s="3">
        <v>55</v>
      </c>
      <c r="AB35" s="3"/>
      <c r="AC35" s="93">
        <f>SUM(P35,AA35)</f>
        <v>109</v>
      </c>
      <c r="AD35" s="110">
        <f>COUNT(G35:AB35)</f>
        <v>4</v>
      </c>
    </row>
    <row r="36" spans="1:30" x14ac:dyDescent="0.25">
      <c r="A36" s="19">
        <v>34</v>
      </c>
      <c r="B36" s="43" t="s">
        <v>105</v>
      </c>
      <c r="C36" s="18">
        <v>1983</v>
      </c>
      <c r="D36" s="18" t="s">
        <v>29</v>
      </c>
      <c r="E36" s="43" t="s">
        <v>20</v>
      </c>
      <c r="F36" s="45"/>
      <c r="G36" s="12">
        <v>51</v>
      </c>
      <c r="H36" s="3"/>
      <c r="I36" s="3">
        <v>53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3">
        <f>SUM(G36:AB36)</f>
        <v>104</v>
      </c>
      <c r="AD36" s="110">
        <f>COUNT(G36:AB36)</f>
        <v>2</v>
      </c>
    </row>
    <row r="37" spans="1:30" x14ac:dyDescent="0.25">
      <c r="A37" s="22">
        <v>35</v>
      </c>
      <c r="B37" s="17" t="s">
        <v>351</v>
      </c>
      <c r="C37" s="18">
        <v>1969</v>
      </c>
      <c r="D37" s="18" t="s">
        <v>352</v>
      </c>
      <c r="E37" s="17" t="s">
        <v>38</v>
      </c>
      <c r="F37" s="20"/>
      <c r="G37" s="40"/>
      <c r="H37" s="18"/>
      <c r="I37" s="18"/>
      <c r="J37" s="18">
        <v>100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93">
        <f>SUM(G37:AB37)</f>
        <v>100</v>
      </c>
      <c r="AD37" s="110">
        <f>COUNT(G37:AB37)</f>
        <v>1</v>
      </c>
    </row>
    <row r="38" spans="1:30" x14ac:dyDescent="0.25">
      <c r="A38" s="19">
        <v>36</v>
      </c>
      <c r="B38" s="43" t="s">
        <v>95</v>
      </c>
      <c r="C38" s="18">
        <v>1971</v>
      </c>
      <c r="D38" s="18" t="s">
        <v>26</v>
      </c>
      <c r="E38" s="43" t="s">
        <v>20</v>
      </c>
      <c r="F38" s="45"/>
      <c r="G38" s="12"/>
      <c r="H38" s="3">
        <v>42</v>
      </c>
      <c r="I38" s="3">
        <v>53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93">
        <f>SUM(G38:AB38)</f>
        <v>95</v>
      </c>
      <c r="AD38" s="110">
        <f>COUNT(G38:AB38)</f>
        <v>2</v>
      </c>
    </row>
    <row r="39" spans="1:30" x14ac:dyDescent="0.25">
      <c r="A39" s="22">
        <v>37</v>
      </c>
      <c r="B39" s="43" t="s">
        <v>117</v>
      </c>
      <c r="C39" s="18">
        <v>2007</v>
      </c>
      <c r="D39" s="18" t="s">
        <v>31</v>
      </c>
      <c r="E39" s="43" t="s">
        <v>20</v>
      </c>
      <c r="F39" s="45" t="s">
        <v>21</v>
      </c>
      <c r="G39" s="12"/>
      <c r="H39" s="3"/>
      <c r="I39" s="3"/>
      <c r="J39" s="3"/>
      <c r="K39" s="3"/>
      <c r="L39" s="3"/>
      <c r="M39" s="3"/>
      <c r="N39" s="3"/>
      <c r="O39" s="3"/>
      <c r="P39" s="3">
        <v>45</v>
      </c>
      <c r="Q39" s="3"/>
      <c r="R39" s="3"/>
      <c r="S39" s="3"/>
      <c r="T39" s="3"/>
      <c r="U39" s="3"/>
      <c r="V39" s="3">
        <v>40</v>
      </c>
      <c r="W39" s="3"/>
      <c r="X39" s="3"/>
      <c r="Y39" s="3"/>
      <c r="Z39" s="3"/>
      <c r="AA39" s="3"/>
      <c r="AB39" s="3">
        <v>36</v>
      </c>
      <c r="AC39" s="93">
        <f>SUM(P39,V33)</f>
        <v>93</v>
      </c>
      <c r="AD39" s="110">
        <f>COUNT(G39:AB39)</f>
        <v>3</v>
      </c>
    </row>
    <row r="40" spans="1:30" x14ac:dyDescent="0.25">
      <c r="A40" s="19">
        <v>38</v>
      </c>
      <c r="B40" s="17" t="s">
        <v>336</v>
      </c>
      <c r="C40" s="18">
        <v>1996</v>
      </c>
      <c r="D40" s="18" t="s">
        <v>23</v>
      </c>
      <c r="E40" s="17" t="s">
        <v>20</v>
      </c>
      <c r="F40" s="20" t="s">
        <v>337</v>
      </c>
      <c r="G40" s="40"/>
      <c r="H40" s="18">
        <v>84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93">
        <f>SUM(G40:AB40)</f>
        <v>84</v>
      </c>
      <c r="AD40" s="110">
        <f>COUNT(G40:AB40)</f>
        <v>1</v>
      </c>
    </row>
    <row r="41" spans="1:30" x14ac:dyDescent="0.25">
      <c r="A41" s="22">
        <v>39</v>
      </c>
      <c r="B41" s="43" t="s">
        <v>85</v>
      </c>
      <c r="C41" s="18">
        <v>1988</v>
      </c>
      <c r="D41" s="18" t="s">
        <v>23</v>
      </c>
      <c r="E41" s="43" t="s">
        <v>20</v>
      </c>
      <c r="F41" s="45"/>
      <c r="G41" s="12">
        <v>81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93">
        <f>SUM(G41:AB41)</f>
        <v>81</v>
      </c>
      <c r="AD41" s="110">
        <f>COUNT(G41:AB41)</f>
        <v>1</v>
      </c>
    </row>
    <row r="42" spans="1:30" x14ac:dyDescent="0.25">
      <c r="A42" s="19">
        <v>40</v>
      </c>
      <c r="B42" s="34" t="s">
        <v>212</v>
      </c>
      <c r="C42" s="36">
        <v>2006</v>
      </c>
      <c r="D42" s="36" t="s">
        <v>151</v>
      </c>
      <c r="E42" s="34" t="s">
        <v>20</v>
      </c>
      <c r="F42" s="35" t="s">
        <v>21</v>
      </c>
      <c r="G42" s="40"/>
      <c r="H42" s="18"/>
      <c r="I42" s="18"/>
      <c r="J42" s="18"/>
      <c r="K42" s="18"/>
      <c r="L42" s="18"/>
      <c r="M42" s="18"/>
      <c r="N42" s="18"/>
      <c r="O42" s="18"/>
      <c r="P42" s="18">
        <v>45</v>
      </c>
      <c r="Q42" s="18"/>
      <c r="R42" s="18"/>
      <c r="S42" s="18"/>
      <c r="T42" s="18"/>
      <c r="U42" s="18"/>
      <c r="V42" s="18">
        <v>36</v>
      </c>
      <c r="W42" s="18"/>
      <c r="X42" s="18"/>
      <c r="Y42" s="18"/>
      <c r="Z42" s="18"/>
      <c r="AA42" s="18">
        <v>28</v>
      </c>
      <c r="AB42" s="18"/>
      <c r="AC42" s="93">
        <f>SUM(P42,V42)</f>
        <v>81</v>
      </c>
      <c r="AD42" s="110">
        <f>COUNT(G42:AB42)</f>
        <v>3</v>
      </c>
    </row>
    <row r="43" spans="1:30" x14ac:dyDescent="0.25">
      <c r="A43" s="22">
        <v>41</v>
      </c>
      <c r="B43" s="43" t="s">
        <v>116</v>
      </c>
      <c r="C43" s="18">
        <v>2006</v>
      </c>
      <c r="D43" s="18" t="s">
        <v>31</v>
      </c>
      <c r="E43" s="43" t="s">
        <v>20</v>
      </c>
      <c r="F43" s="45" t="s">
        <v>21</v>
      </c>
      <c r="G43" s="12"/>
      <c r="H43" s="3"/>
      <c r="I43" s="3"/>
      <c r="J43" s="3"/>
      <c r="K43" s="3"/>
      <c r="L43" s="3"/>
      <c r="M43" s="3"/>
      <c r="N43" s="3"/>
      <c r="O43" s="3"/>
      <c r="P43" s="3">
        <v>45</v>
      </c>
      <c r="Q43" s="3"/>
      <c r="R43" s="3"/>
      <c r="S43" s="3"/>
      <c r="T43" s="3"/>
      <c r="U43" s="3"/>
      <c r="V43" s="3">
        <v>32</v>
      </c>
      <c r="W43" s="3"/>
      <c r="X43" s="3"/>
      <c r="Y43" s="3"/>
      <c r="Z43" s="3"/>
      <c r="AA43" s="3">
        <v>28</v>
      </c>
      <c r="AB43" s="3"/>
      <c r="AC43" s="93">
        <f>SUM(P43,V43)</f>
        <v>77</v>
      </c>
      <c r="AD43" s="110">
        <f>COUNT(G43:AB43)</f>
        <v>3</v>
      </c>
    </row>
    <row r="44" spans="1:30" x14ac:dyDescent="0.25">
      <c r="A44" s="19">
        <v>42</v>
      </c>
      <c r="B44" s="43" t="s">
        <v>112</v>
      </c>
      <c r="C44" s="18">
        <v>1954</v>
      </c>
      <c r="D44" s="18" t="s">
        <v>23</v>
      </c>
      <c r="E44" s="43" t="s">
        <v>20</v>
      </c>
      <c r="F44" s="45"/>
      <c r="G44" s="12">
        <v>75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3">
        <f>SUM(G44:AB44)</f>
        <v>75</v>
      </c>
      <c r="AD44" s="110">
        <f>COUNT(G44:AB44)</f>
        <v>1</v>
      </c>
    </row>
    <row r="45" spans="1:30" x14ac:dyDescent="0.25">
      <c r="A45" s="22">
        <v>43</v>
      </c>
      <c r="B45" s="17" t="s">
        <v>338</v>
      </c>
      <c r="C45" s="18">
        <v>1989</v>
      </c>
      <c r="D45" s="18" t="s">
        <v>29</v>
      </c>
      <c r="E45" s="17" t="s">
        <v>20</v>
      </c>
      <c r="F45" s="20" t="s">
        <v>339</v>
      </c>
      <c r="G45" s="40"/>
      <c r="H45" s="18">
        <v>75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93">
        <f>SUM(G45:AB45)</f>
        <v>75</v>
      </c>
      <c r="AD45" s="110">
        <f>COUNT(G45:AB45)</f>
        <v>1</v>
      </c>
    </row>
    <row r="46" spans="1:30" x14ac:dyDescent="0.25">
      <c r="A46" s="19">
        <v>44</v>
      </c>
      <c r="B46" s="17" t="s">
        <v>228</v>
      </c>
      <c r="C46" s="18" t="s">
        <v>219</v>
      </c>
      <c r="D46" s="18" t="s">
        <v>151</v>
      </c>
      <c r="E46" s="17" t="s">
        <v>38</v>
      </c>
      <c r="F46" s="20" t="s">
        <v>39</v>
      </c>
      <c r="G46" s="40"/>
      <c r="H46" s="18"/>
      <c r="I46" s="18"/>
      <c r="J46" s="18"/>
      <c r="K46" s="18"/>
      <c r="L46" s="18"/>
      <c r="M46" s="18"/>
      <c r="N46" s="18"/>
      <c r="O46" s="18"/>
      <c r="P46" s="18">
        <v>26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>
        <v>48</v>
      </c>
      <c r="AC46" s="93">
        <f>SUM(G46:AB46)</f>
        <v>74</v>
      </c>
      <c r="AD46" s="110">
        <f>COUNT(G46:AB46)</f>
        <v>2</v>
      </c>
    </row>
    <row r="47" spans="1:30" x14ac:dyDescent="0.25">
      <c r="A47" s="22">
        <v>45</v>
      </c>
      <c r="B47" s="43" t="s">
        <v>65</v>
      </c>
      <c r="C47" s="18">
        <v>1972</v>
      </c>
      <c r="D47" s="18" t="s">
        <v>26</v>
      </c>
      <c r="E47" s="43" t="s">
        <v>20</v>
      </c>
      <c r="F47" s="45"/>
      <c r="G47" s="12"/>
      <c r="H47" s="3"/>
      <c r="I47" s="3">
        <v>73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>SUM(G47:AB47)</f>
        <v>73</v>
      </c>
      <c r="AD47" s="110">
        <f>COUNT(G47:AB47)</f>
        <v>1</v>
      </c>
    </row>
    <row r="48" spans="1:30" x14ac:dyDescent="0.25">
      <c r="A48" s="19">
        <v>46</v>
      </c>
      <c r="B48" s="17" t="s">
        <v>277</v>
      </c>
      <c r="C48" s="18">
        <v>2008</v>
      </c>
      <c r="D48" s="18" t="s">
        <v>121</v>
      </c>
      <c r="E48" s="17" t="s">
        <v>20</v>
      </c>
      <c r="F48" s="20" t="s">
        <v>21</v>
      </c>
      <c r="G48" s="40"/>
      <c r="H48" s="18"/>
      <c r="I48" s="18"/>
      <c r="J48" s="18"/>
      <c r="K48" s="18"/>
      <c r="L48" s="18"/>
      <c r="M48" s="18"/>
      <c r="N48" s="18"/>
      <c r="O48" s="18"/>
      <c r="P48" s="18"/>
      <c r="Q48" s="18">
        <v>42</v>
      </c>
      <c r="R48" s="18"/>
      <c r="S48" s="18"/>
      <c r="T48" s="18"/>
      <c r="U48" s="18"/>
      <c r="V48" s="18"/>
      <c r="W48" s="18"/>
      <c r="X48" s="18">
        <v>30</v>
      </c>
      <c r="Y48" s="18"/>
      <c r="Z48" s="18"/>
      <c r="AA48" s="18"/>
      <c r="AB48" s="18"/>
      <c r="AC48" s="93">
        <f>SUM(G48:AB48)</f>
        <v>72</v>
      </c>
      <c r="AD48" s="110">
        <f>COUNT(G48:AB48)</f>
        <v>2</v>
      </c>
    </row>
    <row r="49" spans="1:30" x14ac:dyDescent="0.25">
      <c r="A49" s="22">
        <v>47</v>
      </c>
      <c r="B49" s="43" t="s">
        <v>89</v>
      </c>
      <c r="C49" s="18">
        <v>2003</v>
      </c>
      <c r="D49" s="18" t="s">
        <v>19</v>
      </c>
      <c r="E49" s="43" t="s">
        <v>20</v>
      </c>
      <c r="F49" s="45" t="s">
        <v>21</v>
      </c>
      <c r="G49" s="12">
        <v>33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38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>SUM(G49:AB49)</f>
        <v>71</v>
      </c>
      <c r="AD49" s="110">
        <f>COUNT(G49:AB49)</f>
        <v>2</v>
      </c>
    </row>
    <row r="50" spans="1:30" x14ac:dyDescent="0.25">
      <c r="A50" s="19">
        <v>48</v>
      </c>
      <c r="B50" s="17" t="s">
        <v>354</v>
      </c>
      <c r="C50" s="18" t="s">
        <v>355</v>
      </c>
      <c r="D50" s="18" t="s">
        <v>49</v>
      </c>
      <c r="E50" s="17" t="s">
        <v>38</v>
      </c>
      <c r="F50" s="20" t="s">
        <v>356</v>
      </c>
      <c r="G50" s="40"/>
      <c r="H50" s="18"/>
      <c r="I50" s="18"/>
      <c r="J50" s="18">
        <v>68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93">
        <f>SUM(G50:AB50)</f>
        <v>68</v>
      </c>
      <c r="AD50" s="110">
        <f>COUNT(G50:AB50)</f>
        <v>1</v>
      </c>
    </row>
    <row r="51" spans="1:30" x14ac:dyDescent="0.25">
      <c r="A51" s="22">
        <v>49</v>
      </c>
      <c r="B51" s="44" t="s">
        <v>99</v>
      </c>
      <c r="C51" s="36">
        <v>2004</v>
      </c>
      <c r="D51" s="36" t="s">
        <v>31</v>
      </c>
      <c r="E51" s="44" t="s">
        <v>20</v>
      </c>
      <c r="F51" s="46" t="s">
        <v>21</v>
      </c>
      <c r="G51" s="12"/>
      <c r="H51" s="3"/>
      <c r="I51" s="3"/>
      <c r="J51" s="3"/>
      <c r="K51" s="3"/>
      <c r="L51" s="3"/>
      <c r="M51" s="3"/>
      <c r="N51" s="3">
        <v>35</v>
      </c>
      <c r="O51" s="3">
        <v>32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v>30</v>
      </c>
      <c r="AB51" s="3"/>
      <c r="AC51" s="93">
        <f>SUM(N51,O51)</f>
        <v>67</v>
      </c>
      <c r="AD51" s="110">
        <f>COUNT(G51:AB51)</f>
        <v>3</v>
      </c>
    </row>
    <row r="52" spans="1:30" x14ac:dyDescent="0.25">
      <c r="A52" s="19">
        <v>50</v>
      </c>
      <c r="B52" s="43" t="s">
        <v>163</v>
      </c>
      <c r="C52" s="18">
        <v>2004</v>
      </c>
      <c r="D52" s="18" t="s">
        <v>49</v>
      </c>
      <c r="E52" s="43" t="s">
        <v>38</v>
      </c>
      <c r="F52" s="45" t="s">
        <v>39</v>
      </c>
      <c r="G52" s="12"/>
      <c r="H52" s="3"/>
      <c r="I52" s="3"/>
      <c r="J52" s="3"/>
      <c r="K52" s="3"/>
      <c r="L52" s="3"/>
      <c r="M52" s="3"/>
      <c r="N52" s="3">
        <v>35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>
        <v>32</v>
      </c>
      <c r="AB52" s="3"/>
      <c r="AC52" s="93">
        <f>SUM(G52:AB52)</f>
        <v>67</v>
      </c>
      <c r="AD52" s="110">
        <f>COUNT(G52:AB52)</f>
        <v>2</v>
      </c>
    </row>
    <row r="53" spans="1:30" x14ac:dyDescent="0.25">
      <c r="A53" s="22">
        <v>51</v>
      </c>
      <c r="B53" s="43" t="s">
        <v>96</v>
      </c>
      <c r="C53" s="18">
        <v>1985</v>
      </c>
      <c r="D53" s="18" t="s">
        <v>29</v>
      </c>
      <c r="E53" s="43" t="s">
        <v>20</v>
      </c>
      <c r="F53" s="45"/>
      <c r="G53" s="12">
        <v>66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93">
        <f>SUM(G53:AB53)</f>
        <v>66</v>
      </c>
      <c r="AD53" s="110">
        <f>COUNT(G53:AB53)</f>
        <v>1</v>
      </c>
    </row>
    <row r="54" spans="1:30" x14ac:dyDescent="0.25">
      <c r="A54" s="19">
        <v>52</v>
      </c>
      <c r="B54" s="43" t="s">
        <v>98</v>
      </c>
      <c r="C54" s="18">
        <v>2003</v>
      </c>
      <c r="D54" s="18" t="s">
        <v>33</v>
      </c>
      <c r="E54" s="43" t="s">
        <v>20</v>
      </c>
      <c r="F54" s="45" t="s">
        <v>21</v>
      </c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65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93">
        <f>SUM(G54:AB54)</f>
        <v>65</v>
      </c>
      <c r="AD54" s="110">
        <f>COUNT(G54:AB54)</f>
        <v>1</v>
      </c>
    </row>
    <row r="55" spans="1:30" x14ac:dyDescent="0.25">
      <c r="A55" s="22">
        <v>53</v>
      </c>
      <c r="B55" s="43" t="s">
        <v>177</v>
      </c>
      <c r="C55" s="18">
        <v>2006</v>
      </c>
      <c r="D55" s="18" t="s">
        <v>31</v>
      </c>
      <c r="E55" s="43" t="s">
        <v>20</v>
      </c>
      <c r="F55" s="45" t="s">
        <v>21</v>
      </c>
      <c r="G55" s="12"/>
      <c r="H55" s="3"/>
      <c r="I55" s="3"/>
      <c r="J55" s="3"/>
      <c r="K55" s="3"/>
      <c r="L55" s="3"/>
      <c r="M55" s="3"/>
      <c r="N55" s="3"/>
      <c r="O55" s="3">
        <v>42</v>
      </c>
      <c r="P55" s="3"/>
      <c r="Q55" s="3"/>
      <c r="R55" s="3"/>
      <c r="S55" s="3"/>
      <c r="T55" s="3"/>
      <c r="U55" s="3"/>
      <c r="V55" s="3">
        <v>23</v>
      </c>
      <c r="W55" s="3"/>
      <c r="X55" s="3"/>
      <c r="Y55" s="3"/>
      <c r="Z55" s="3"/>
      <c r="AA55" s="3"/>
      <c r="AB55" s="3"/>
      <c r="AC55" s="93">
        <f>SUM(G55:AB55)</f>
        <v>65</v>
      </c>
      <c r="AD55" s="110">
        <f>COUNT(G55:AB55)</f>
        <v>2</v>
      </c>
    </row>
    <row r="56" spans="1:30" x14ac:dyDescent="0.25">
      <c r="A56" s="19">
        <v>54</v>
      </c>
      <c r="B56" s="43" t="s">
        <v>176</v>
      </c>
      <c r="C56" s="18">
        <v>2005</v>
      </c>
      <c r="D56" s="18" t="s">
        <v>31</v>
      </c>
      <c r="E56" s="43" t="s">
        <v>20</v>
      </c>
      <c r="F56" s="45" t="s">
        <v>21</v>
      </c>
      <c r="G56" s="12"/>
      <c r="H56" s="3"/>
      <c r="I56" s="3"/>
      <c r="J56" s="3"/>
      <c r="K56" s="3"/>
      <c r="L56" s="3"/>
      <c r="M56" s="3"/>
      <c r="N56" s="3"/>
      <c r="O56" s="3">
        <v>34</v>
      </c>
      <c r="P56" s="3"/>
      <c r="Q56" s="3"/>
      <c r="R56" s="3">
        <v>30</v>
      </c>
      <c r="S56" s="3"/>
      <c r="T56" s="3"/>
      <c r="U56" s="3"/>
      <c r="V56" s="3"/>
      <c r="W56" s="3"/>
      <c r="X56" s="3"/>
      <c r="Y56" s="3"/>
      <c r="Z56" s="3"/>
      <c r="AA56" s="3">
        <v>30</v>
      </c>
      <c r="AB56" s="3"/>
      <c r="AC56" s="93">
        <f>SUM(O56,R56)</f>
        <v>64</v>
      </c>
      <c r="AD56" s="110">
        <f>COUNT(G56:AB56)</f>
        <v>3</v>
      </c>
    </row>
    <row r="57" spans="1:30" x14ac:dyDescent="0.25">
      <c r="A57" s="22">
        <v>55</v>
      </c>
      <c r="B57" s="43" t="s">
        <v>111</v>
      </c>
      <c r="C57" s="18">
        <v>1995</v>
      </c>
      <c r="D57" s="18" t="s">
        <v>29</v>
      </c>
      <c r="E57" s="43" t="s">
        <v>20</v>
      </c>
      <c r="F57" s="45" t="s">
        <v>36</v>
      </c>
      <c r="G57" s="12">
        <v>63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93">
        <f>SUM(G57:AB57)</f>
        <v>63</v>
      </c>
      <c r="AD57" s="110">
        <f>COUNT(G57:AB57)</f>
        <v>1</v>
      </c>
    </row>
    <row r="58" spans="1:30" x14ac:dyDescent="0.25">
      <c r="A58" s="19">
        <v>56</v>
      </c>
      <c r="B58" s="17" t="s">
        <v>299</v>
      </c>
      <c r="C58" s="18">
        <v>1990</v>
      </c>
      <c r="D58" s="18" t="s">
        <v>26</v>
      </c>
      <c r="E58" s="17" t="s">
        <v>20</v>
      </c>
      <c r="F58" s="20"/>
      <c r="G58" s="104"/>
      <c r="H58" s="17"/>
      <c r="I58" s="18">
        <v>63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93">
        <f>SUM(G58:AB58)</f>
        <v>63</v>
      </c>
      <c r="AD58" s="110">
        <f>COUNT(G58:AB58)</f>
        <v>1</v>
      </c>
    </row>
    <row r="59" spans="1:30" x14ac:dyDescent="0.25">
      <c r="A59" s="22">
        <v>57</v>
      </c>
      <c r="B59" s="17" t="s">
        <v>300</v>
      </c>
      <c r="C59" s="18">
        <v>1991</v>
      </c>
      <c r="D59" s="18" t="s">
        <v>29</v>
      </c>
      <c r="E59" s="17" t="s">
        <v>20</v>
      </c>
      <c r="F59" s="20"/>
      <c r="G59" s="40"/>
      <c r="H59" s="18"/>
      <c r="I59" s="18">
        <v>63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93">
        <f>SUM(G59:AB59)</f>
        <v>63</v>
      </c>
      <c r="AD59" s="110">
        <f>COUNT(G59:AB59)</f>
        <v>1</v>
      </c>
    </row>
    <row r="60" spans="1:30" x14ac:dyDescent="0.25">
      <c r="A60" s="19">
        <v>58</v>
      </c>
      <c r="B60" s="17" t="s">
        <v>301</v>
      </c>
      <c r="C60" s="18">
        <v>1961</v>
      </c>
      <c r="D60" s="18" t="s">
        <v>26</v>
      </c>
      <c r="E60" s="17" t="s">
        <v>20</v>
      </c>
      <c r="F60" s="20"/>
      <c r="G60" s="40"/>
      <c r="H60" s="18"/>
      <c r="I60" s="18">
        <v>63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93">
        <f>SUM(G60:AB60)</f>
        <v>63</v>
      </c>
      <c r="AD60" s="110">
        <f>COUNT(G60:AB60)</f>
        <v>1</v>
      </c>
    </row>
    <row r="61" spans="1:30" x14ac:dyDescent="0.25">
      <c r="A61" s="22">
        <v>59</v>
      </c>
      <c r="B61" s="17" t="s">
        <v>286</v>
      </c>
      <c r="C61" s="18">
        <v>2009</v>
      </c>
      <c r="D61" s="18" t="s">
        <v>19</v>
      </c>
      <c r="E61" s="17" t="s">
        <v>20</v>
      </c>
      <c r="F61" s="20" t="s">
        <v>115</v>
      </c>
      <c r="G61" s="40"/>
      <c r="H61" s="18"/>
      <c r="I61" s="18"/>
      <c r="J61" s="18"/>
      <c r="K61" s="18"/>
      <c r="L61" s="18"/>
      <c r="M61" s="18"/>
      <c r="N61" s="18"/>
      <c r="O61" s="18"/>
      <c r="P61" s="18"/>
      <c r="Q61" s="18">
        <v>35</v>
      </c>
      <c r="R61" s="18"/>
      <c r="S61" s="18"/>
      <c r="T61" s="18"/>
      <c r="U61" s="18"/>
      <c r="V61" s="18"/>
      <c r="W61" s="18"/>
      <c r="X61" s="18">
        <v>23</v>
      </c>
      <c r="Y61" s="18"/>
      <c r="Z61" s="18"/>
      <c r="AA61" s="18"/>
      <c r="AB61" s="18">
        <v>15</v>
      </c>
      <c r="AC61" s="93">
        <f>SUM(Q61,X61)</f>
        <v>58</v>
      </c>
      <c r="AD61" s="110">
        <f>COUNT(G61:AB61)</f>
        <v>3</v>
      </c>
    </row>
    <row r="62" spans="1:30" x14ac:dyDescent="0.25">
      <c r="A62" s="19">
        <v>60</v>
      </c>
      <c r="B62" s="17" t="s">
        <v>295</v>
      </c>
      <c r="C62" s="18">
        <v>2009</v>
      </c>
      <c r="D62" s="18" t="s">
        <v>19</v>
      </c>
      <c r="E62" s="17" t="s">
        <v>20</v>
      </c>
      <c r="F62" s="20" t="s">
        <v>115</v>
      </c>
      <c r="G62" s="40"/>
      <c r="H62" s="18"/>
      <c r="I62" s="18"/>
      <c r="J62" s="18"/>
      <c r="K62" s="18"/>
      <c r="L62" s="18"/>
      <c r="M62" s="18"/>
      <c r="N62" s="18"/>
      <c r="O62" s="18"/>
      <c r="P62" s="18"/>
      <c r="Q62" s="18">
        <v>35</v>
      </c>
      <c r="R62" s="18"/>
      <c r="S62" s="18"/>
      <c r="T62" s="18"/>
      <c r="U62" s="18"/>
      <c r="V62" s="18"/>
      <c r="W62" s="18"/>
      <c r="X62" s="18">
        <v>23</v>
      </c>
      <c r="Y62" s="18"/>
      <c r="Z62" s="18"/>
      <c r="AA62" s="18"/>
      <c r="AB62" s="18"/>
      <c r="AC62" s="93">
        <f>SUM(G62:AB62)</f>
        <v>58</v>
      </c>
      <c r="AD62" s="110">
        <f>COUNT(G62:AB62)</f>
        <v>2</v>
      </c>
    </row>
    <row r="63" spans="1:30" x14ac:dyDescent="0.25">
      <c r="A63" s="22">
        <v>61</v>
      </c>
      <c r="B63" s="17" t="s">
        <v>221</v>
      </c>
      <c r="C63" s="18" t="s">
        <v>219</v>
      </c>
      <c r="D63" s="18" t="s">
        <v>151</v>
      </c>
      <c r="E63" s="17" t="s">
        <v>38</v>
      </c>
      <c r="F63" s="20" t="s">
        <v>39</v>
      </c>
      <c r="G63" s="40"/>
      <c r="H63" s="18"/>
      <c r="I63" s="18"/>
      <c r="J63" s="18"/>
      <c r="K63" s="18"/>
      <c r="L63" s="18"/>
      <c r="M63" s="18"/>
      <c r="N63" s="18"/>
      <c r="O63" s="18"/>
      <c r="P63" s="18">
        <v>25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>
        <v>30</v>
      </c>
      <c r="AC63" s="93">
        <f>SUM(G63:AB63)</f>
        <v>55</v>
      </c>
      <c r="AD63" s="110">
        <f>COUNT(G63:AB63)</f>
        <v>2</v>
      </c>
    </row>
    <row r="64" spans="1:30" x14ac:dyDescent="0.25">
      <c r="A64" s="19">
        <v>62</v>
      </c>
      <c r="B64" s="43" t="s">
        <v>72</v>
      </c>
      <c r="C64" s="18">
        <v>1996</v>
      </c>
      <c r="D64" s="18" t="s">
        <v>26</v>
      </c>
      <c r="E64" s="43" t="s">
        <v>20</v>
      </c>
      <c r="F64" s="45" t="s">
        <v>36</v>
      </c>
      <c r="G64" s="12">
        <v>54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3">
        <f>SUM(G64:AB64)</f>
        <v>54</v>
      </c>
      <c r="AD64" s="110">
        <f>COUNT(G64:AB64)</f>
        <v>1</v>
      </c>
    </row>
    <row r="65" spans="1:30" x14ac:dyDescent="0.25">
      <c r="A65" s="22">
        <v>63</v>
      </c>
      <c r="B65" s="43" t="s">
        <v>120</v>
      </c>
      <c r="C65" s="18">
        <v>2006</v>
      </c>
      <c r="D65" s="18" t="s">
        <v>121</v>
      </c>
      <c r="E65" s="43" t="s">
        <v>20</v>
      </c>
      <c r="F65" s="45" t="s">
        <v>21</v>
      </c>
      <c r="G65" s="12"/>
      <c r="H65" s="3"/>
      <c r="I65" s="3"/>
      <c r="J65" s="3"/>
      <c r="K65" s="3"/>
      <c r="L65" s="3"/>
      <c r="M65" s="3"/>
      <c r="N65" s="3"/>
      <c r="O65" s="3"/>
      <c r="P65" s="3">
        <v>26</v>
      </c>
      <c r="Q65" s="3"/>
      <c r="R65" s="3"/>
      <c r="S65" s="3"/>
      <c r="T65" s="3"/>
      <c r="U65" s="3"/>
      <c r="V65" s="3">
        <v>20</v>
      </c>
      <c r="W65" s="3"/>
      <c r="X65" s="3"/>
      <c r="Y65" s="3"/>
      <c r="Z65" s="3"/>
      <c r="AA65" s="3">
        <v>28</v>
      </c>
      <c r="AB65" s="3"/>
      <c r="AC65" s="93">
        <f>SUM(P65,AA65)</f>
        <v>54</v>
      </c>
      <c r="AD65" s="110">
        <f>COUNT(G65:AB65)</f>
        <v>3</v>
      </c>
    </row>
    <row r="66" spans="1:30" x14ac:dyDescent="0.25">
      <c r="A66" s="19">
        <v>64</v>
      </c>
      <c r="B66" s="17" t="s">
        <v>302</v>
      </c>
      <c r="C66" s="18">
        <v>2001</v>
      </c>
      <c r="D66" s="18" t="s">
        <v>49</v>
      </c>
      <c r="E66" s="17" t="s">
        <v>20</v>
      </c>
      <c r="F66" s="20" t="s">
        <v>115</v>
      </c>
      <c r="G66" s="104"/>
      <c r="H66" s="17"/>
      <c r="I66" s="106">
        <v>53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93">
        <f>SUM(G66:AB66)</f>
        <v>53</v>
      </c>
      <c r="AD66" s="110">
        <f>COUNT(G66:AB66)</f>
        <v>1</v>
      </c>
    </row>
    <row r="67" spans="1:30" x14ac:dyDescent="0.25">
      <c r="A67" s="22">
        <v>65</v>
      </c>
      <c r="B67" s="17" t="s">
        <v>344</v>
      </c>
      <c r="C67" s="18">
        <v>1984</v>
      </c>
      <c r="D67" s="18" t="s">
        <v>19</v>
      </c>
      <c r="E67" s="17" t="s">
        <v>20</v>
      </c>
      <c r="F67" s="20"/>
      <c r="G67" s="40"/>
      <c r="H67" s="18"/>
      <c r="I67" s="18">
        <v>53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93">
        <f>SUM(G67:AB67)</f>
        <v>53</v>
      </c>
      <c r="AD67" s="110">
        <f>COUNT(G67:AB67)</f>
        <v>1</v>
      </c>
    </row>
    <row r="68" spans="1:30" x14ac:dyDescent="0.25">
      <c r="A68" s="19">
        <v>66</v>
      </c>
      <c r="B68" s="43" t="s">
        <v>84</v>
      </c>
      <c r="C68" s="18">
        <v>1990</v>
      </c>
      <c r="D68" s="18" t="s">
        <v>23</v>
      </c>
      <c r="E68" s="43" t="s">
        <v>20</v>
      </c>
      <c r="F68" s="45"/>
      <c r="G68" s="12">
        <v>51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93">
        <f>SUM(G68:AB68)</f>
        <v>51</v>
      </c>
      <c r="AD68" s="110">
        <f>COUNT(G68:AB68)</f>
        <v>1</v>
      </c>
    </row>
    <row r="69" spans="1:30" x14ac:dyDescent="0.25">
      <c r="A69" s="22">
        <v>67</v>
      </c>
      <c r="B69" s="17" t="s">
        <v>291</v>
      </c>
      <c r="C69" s="18">
        <v>2009</v>
      </c>
      <c r="D69" s="18" t="s">
        <v>19</v>
      </c>
      <c r="E69" s="17" t="s">
        <v>20</v>
      </c>
      <c r="F69" s="20" t="s">
        <v>115</v>
      </c>
      <c r="G69" s="40"/>
      <c r="H69" s="18"/>
      <c r="I69" s="18"/>
      <c r="J69" s="18"/>
      <c r="K69" s="18"/>
      <c r="L69" s="18"/>
      <c r="M69" s="18"/>
      <c r="N69" s="18"/>
      <c r="O69" s="18"/>
      <c r="P69" s="18"/>
      <c r="Q69" s="18">
        <v>28</v>
      </c>
      <c r="R69" s="18"/>
      <c r="S69" s="18"/>
      <c r="T69" s="18"/>
      <c r="U69" s="18"/>
      <c r="V69" s="18"/>
      <c r="W69" s="18"/>
      <c r="X69" s="18">
        <v>20</v>
      </c>
      <c r="Y69" s="18"/>
      <c r="Z69" s="18"/>
      <c r="AA69" s="18"/>
      <c r="AB69" s="18">
        <v>21</v>
      </c>
      <c r="AC69" s="93">
        <f>SUM(Q69,AB69)</f>
        <v>49</v>
      </c>
      <c r="AD69" s="110">
        <f>COUNT(G69:AB69)</f>
        <v>3</v>
      </c>
    </row>
    <row r="70" spans="1:30" x14ac:dyDescent="0.25">
      <c r="A70" s="19">
        <v>68</v>
      </c>
      <c r="B70" s="43" t="s">
        <v>104</v>
      </c>
      <c r="C70" s="18">
        <v>1995</v>
      </c>
      <c r="D70" s="18" t="s">
        <v>19</v>
      </c>
      <c r="E70" s="43" t="s">
        <v>20</v>
      </c>
      <c r="F70" s="45" t="s">
        <v>36</v>
      </c>
      <c r="G70" s="12">
        <v>15</v>
      </c>
      <c r="H70" s="3"/>
      <c r="I70" s="3">
        <v>33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93">
        <f>SUM(G70:AB70)</f>
        <v>48</v>
      </c>
      <c r="AD70" s="110">
        <f>COUNT(G70:AB70)</f>
        <v>2</v>
      </c>
    </row>
    <row r="71" spans="1:30" x14ac:dyDescent="0.25">
      <c r="A71" s="22">
        <v>69</v>
      </c>
      <c r="B71" s="17" t="s">
        <v>349</v>
      </c>
      <c r="C71" s="18">
        <v>2007</v>
      </c>
      <c r="D71" s="18" t="s">
        <v>31</v>
      </c>
      <c r="E71" s="17" t="s">
        <v>20</v>
      </c>
      <c r="F71" s="20" t="s">
        <v>21</v>
      </c>
      <c r="G71" s="4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>
        <v>29</v>
      </c>
      <c r="S71" s="18"/>
      <c r="T71" s="18"/>
      <c r="U71" s="18"/>
      <c r="V71" s="18">
        <v>19</v>
      </c>
      <c r="W71" s="18"/>
      <c r="X71" s="18"/>
      <c r="Y71" s="18"/>
      <c r="Z71" s="18"/>
      <c r="AA71" s="18"/>
      <c r="AB71" s="18"/>
      <c r="AC71" s="93">
        <f>SUM(G71:AB71)</f>
        <v>48</v>
      </c>
      <c r="AD71" s="110">
        <f>COUNT(G71:AB71)</f>
        <v>2</v>
      </c>
    </row>
    <row r="72" spans="1:30" x14ac:dyDescent="0.25">
      <c r="A72" s="19">
        <v>70</v>
      </c>
      <c r="B72" s="17" t="s">
        <v>223</v>
      </c>
      <c r="C72" s="18">
        <v>2006</v>
      </c>
      <c r="D72" s="18" t="s">
        <v>151</v>
      </c>
      <c r="E72" s="17" t="s">
        <v>38</v>
      </c>
      <c r="F72" s="20" t="s">
        <v>39</v>
      </c>
      <c r="G72" s="40"/>
      <c r="H72" s="18"/>
      <c r="I72" s="18"/>
      <c r="J72" s="18"/>
      <c r="K72" s="18"/>
      <c r="L72" s="18"/>
      <c r="M72" s="18"/>
      <c r="N72" s="18"/>
      <c r="O72" s="18"/>
      <c r="P72" s="18">
        <v>45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3">
        <f>SUM(G72:AB72)</f>
        <v>45</v>
      </c>
      <c r="AD72" s="110">
        <f>COUNT(G72:AB72)</f>
        <v>1</v>
      </c>
    </row>
    <row r="73" spans="1:30" x14ac:dyDescent="0.25">
      <c r="A73" s="22">
        <v>71</v>
      </c>
      <c r="B73" s="17" t="s">
        <v>275</v>
      </c>
      <c r="C73" s="18">
        <v>2010</v>
      </c>
      <c r="D73" s="18" t="s">
        <v>19</v>
      </c>
      <c r="E73" s="17" t="s">
        <v>20</v>
      </c>
      <c r="F73" s="20" t="s">
        <v>271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>
        <v>25</v>
      </c>
      <c r="R73" s="18"/>
      <c r="S73" s="18"/>
      <c r="T73" s="18"/>
      <c r="U73" s="18"/>
      <c r="V73" s="18"/>
      <c r="W73" s="18"/>
      <c r="X73" s="18">
        <v>18</v>
      </c>
      <c r="Y73" s="18"/>
      <c r="Z73" s="18"/>
      <c r="AA73" s="18"/>
      <c r="AB73" s="18">
        <v>8</v>
      </c>
      <c r="AC73" s="93">
        <f>SUM(Q73,X73)</f>
        <v>43</v>
      </c>
      <c r="AD73" s="110">
        <f>COUNT(G73:AB73)</f>
        <v>3</v>
      </c>
    </row>
    <row r="74" spans="1:30" x14ac:dyDescent="0.25">
      <c r="A74" s="19">
        <v>72</v>
      </c>
      <c r="B74" s="17" t="s">
        <v>367</v>
      </c>
      <c r="C74" s="18">
        <v>2006</v>
      </c>
      <c r="D74" s="18" t="s">
        <v>19</v>
      </c>
      <c r="E74" s="17" t="s">
        <v>20</v>
      </c>
      <c r="F74" s="20" t="s">
        <v>148</v>
      </c>
      <c r="G74" s="4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>
        <v>18</v>
      </c>
      <c r="W74" s="18"/>
      <c r="X74" s="18"/>
      <c r="Y74" s="18"/>
      <c r="Z74" s="18"/>
      <c r="AA74" s="18">
        <v>23</v>
      </c>
      <c r="AB74" s="18"/>
      <c r="AC74" s="93">
        <f>SUM(G74:AB74)</f>
        <v>41</v>
      </c>
      <c r="AD74" s="110">
        <f>COUNT(G74:AB74)</f>
        <v>2</v>
      </c>
    </row>
    <row r="75" spans="1:30" x14ac:dyDescent="0.25">
      <c r="A75" s="22">
        <v>73</v>
      </c>
      <c r="B75" s="17" t="s">
        <v>362</v>
      </c>
      <c r="C75" s="18">
        <v>2007</v>
      </c>
      <c r="D75" s="18" t="s">
        <v>19</v>
      </c>
      <c r="E75" s="17" t="s">
        <v>20</v>
      </c>
      <c r="F75" s="20" t="s">
        <v>115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>
        <v>28</v>
      </c>
      <c r="W75" s="18"/>
      <c r="X75" s="18"/>
      <c r="Y75" s="18"/>
      <c r="Z75" s="18"/>
      <c r="AA75" s="18"/>
      <c r="AB75" s="18">
        <v>13</v>
      </c>
      <c r="AC75" s="93">
        <f>SUM(G75:AB75)</f>
        <v>41</v>
      </c>
      <c r="AD75" s="110">
        <f>COUNT(G75:AB75)</f>
        <v>2</v>
      </c>
    </row>
    <row r="76" spans="1:30" x14ac:dyDescent="0.25">
      <c r="A76" s="19">
        <v>74</v>
      </c>
      <c r="B76" s="17" t="s">
        <v>225</v>
      </c>
      <c r="C76" s="18">
        <v>2010</v>
      </c>
      <c r="D76" s="18" t="s">
        <v>19</v>
      </c>
      <c r="E76" s="17" t="s">
        <v>38</v>
      </c>
      <c r="F76" s="20" t="s">
        <v>39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>
        <v>39</v>
      </c>
      <c r="R76" s="18"/>
      <c r="S76" s="18"/>
      <c r="T76" s="18"/>
      <c r="U76" s="18"/>
      <c r="V76" s="18"/>
      <c r="W76" s="18"/>
      <c r="X76" s="103"/>
      <c r="Y76" s="18"/>
      <c r="Z76" s="18"/>
      <c r="AA76" s="18"/>
      <c r="AB76" s="18"/>
      <c r="AC76" s="93">
        <f>SUM(G76:AB76)</f>
        <v>39</v>
      </c>
      <c r="AD76" s="110">
        <f>COUNT(G76:AB76)</f>
        <v>1</v>
      </c>
    </row>
    <row r="77" spans="1:30" x14ac:dyDescent="0.25">
      <c r="A77" s="22">
        <v>75</v>
      </c>
      <c r="B77" s="17" t="s">
        <v>359</v>
      </c>
      <c r="C77" s="18">
        <v>2007</v>
      </c>
      <c r="D77" s="18" t="s">
        <v>121</v>
      </c>
      <c r="E77" s="17" t="s">
        <v>20</v>
      </c>
      <c r="F77" s="20" t="s">
        <v>21</v>
      </c>
      <c r="G77" s="40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>
        <v>22</v>
      </c>
      <c r="W77" s="18"/>
      <c r="X77" s="18"/>
      <c r="Y77" s="18"/>
      <c r="Z77" s="18"/>
      <c r="AA77" s="18"/>
      <c r="AB77" s="18">
        <v>17</v>
      </c>
      <c r="AC77" s="93">
        <f>SUM(G77:AB77)</f>
        <v>39</v>
      </c>
      <c r="AD77" s="110">
        <f>COUNT(G77:AB77)</f>
        <v>2</v>
      </c>
    </row>
    <row r="78" spans="1:30" x14ac:dyDescent="0.25">
      <c r="A78" s="19">
        <v>76</v>
      </c>
      <c r="B78" s="43" t="s">
        <v>173</v>
      </c>
      <c r="C78" s="18">
        <v>2007</v>
      </c>
      <c r="D78" s="18" t="s">
        <v>121</v>
      </c>
      <c r="E78" s="43" t="s">
        <v>20</v>
      </c>
      <c r="F78" s="45" t="s">
        <v>115</v>
      </c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v>21</v>
      </c>
      <c r="W78" s="3"/>
      <c r="X78" s="3"/>
      <c r="Y78" s="3"/>
      <c r="Z78" s="3"/>
      <c r="AA78" s="3"/>
      <c r="AB78" s="3">
        <v>17</v>
      </c>
      <c r="AC78" s="93">
        <f>SUM(G78:AB78)</f>
        <v>38</v>
      </c>
      <c r="AD78" s="110">
        <f>COUNT(G78:AB78)</f>
        <v>2</v>
      </c>
    </row>
    <row r="79" spans="1:30" x14ac:dyDescent="0.25">
      <c r="A79" s="22">
        <v>77</v>
      </c>
      <c r="B79" s="43" t="s">
        <v>175</v>
      </c>
      <c r="C79" s="18">
        <v>2007</v>
      </c>
      <c r="D79" s="18" t="s">
        <v>31</v>
      </c>
      <c r="E79" s="43" t="s">
        <v>20</v>
      </c>
      <c r="F79" s="45" t="s">
        <v>21</v>
      </c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v>22</v>
      </c>
      <c r="W79" s="3"/>
      <c r="X79" s="3"/>
      <c r="Y79" s="3"/>
      <c r="Z79" s="3"/>
      <c r="AA79" s="3"/>
      <c r="AB79" s="3">
        <v>16</v>
      </c>
      <c r="AC79" s="93">
        <f>SUM(G79:AB79)</f>
        <v>38</v>
      </c>
      <c r="AD79" s="110">
        <f>COUNT(G79:AB79)</f>
        <v>2</v>
      </c>
    </row>
    <row r="80" spans="1:30" x14ac:dyDescent="0.25">
      <c r="A80" s="19">
        <v>78</v>
      </c>
      <c r="B80" s="17" t="s">
        <v>278</v>
      </c>
      <c r="C80" s="18">
        <v>2009</v>
      </c>
      <c r="D80" s="18" t="s">
        <v>19</v>
      </c>
      <c r="E80" s="17" t="s">
        <v>20</v>
      </c>
      <c r="F80" s="20" t="s">
        <v>64</v>
      </c>
      <c r="G80" s="40"/>
      <c r="H80" s="18"/>
      <c r="I80" s="18"/>
      <c r="J80" s="18"/>
      <c r="K80" s="18"/>
      <c r="L80" s="18"/>
      <c r="M80" s="18"/>
      <c r="N80" s="18"/>
      <c r="O80" s="18"/>
      <c r="P80" s="18"/>
      <c r="Q80" s="18">
        <v>19</v>
      </c>
      <c r="R80" s="18"/>
      <c r="S80" s="18"/>
      <c r="T80" s="18"/>
      <c r="U80" s="18"/>
      <c r="V80" s="18">
        <v>18</v>
      </c>
      <c r="W80" s="18"/>
      <c r="X80" s="18">
        <v>13</v>
      </c>
      <c r="Y80" s="18"/>
      <c r="Z80" s="18"/>
      <c r="AA80" s="18"/>
      <c r="AB80" s="18">
        <v>15</v>
      </c>
      <c r="AC80" s="93">
        <f>SUM(Q80,V80)</f>
        <v>37</v>
      </c>
      <c r="AD80" s="110">
        <f>COUNT(G80:AB80)</f>
        <v>4</v>
      </c>
    </row>
    <row r="81" spans="1:30" x14ac:dyDescent="0.25">
      <c r="A81" s="22">
        <v>79</v>
      </c>
      <c r="B81" s="43" t="s">
        <v>157</v>
      </c>
      <c r="C81" s="18">
        <v>2005</v>
      </c>
      <c r="D81" s="18" t="s">
        <v>155</v>
      </c>
      <c r="E81" s="43" t="s">
        <v>38</v>
      </c>
      <c r="F81" s="45" t="s">
        <v>39</v>
      </c>
      <c r="G81" s="12"/>
      <c r="H81" s="3"/>
      <c r="I81" s="3"/>
      <c r="J81" s="3"/>
      <c r="K81" s="3"/>
      <c r="L81" s="3"/>
      <c r="M81" s="3"/>
      <c r="N81" s="3">
        <v>35</v>
      </c>
      <c r="O81" s="3"/>
      <c r="P81" s="3"/>
      <c r="Q81" s="3"/>
      <c r="R81" s="3"/>
      <c r="S81" s="12"/>
      <c r="T81" s="3"/>
      <c r="U81" s="3"/>
      <c r="V81" s="3"/>
      <c r="W81" s="3"/>
      <c r="X81" s="3"/>
      <c r="Y81" s="3"/>
      <c r="Z81" s="3"/>
      <c r="AA81" s="3"/>
      <c r="AB81" s="3"/>
      <c r="AC81" s="93">
        <f>SUM(G81:AB81)</f>
        <v>35</v>
      </c>
      <c r="AD81" s="110">
        <f>COUNT(G81:AB81)</f>
        <v>1</v>
      </c>
    </row>
    <row r="82" spans="1:30" x14ac:dyDescent="0.25">
      <c r="A82" s="19">
        <v>80</v>
      </c>
      <c r="B82" s="43" t="s">
        <v>162</v>
      </c>
      <c r="C82" s="18">
        <v>2004</v>
      </c>
      <c r="D82" s="18" t="s">
        <v>155</v>
      </c>
      <c r="E82" s="43" t="s">
        <v>38</v>
      </c>
      <c r="F82" s="45" t="s">
        <v>39</v>
      </c>
      <c r="G82" s="12"/>
      <c r="H82" s="3"/>
      <c r="I82" s="3"/>
      <c r="J82" s="3"/>
      <c r="K82" s="3"/>
      <c r="L82" s="3"/>
      <c r="M82" s="3"/>
      <c r="N82" s="3">
        <v>35</v>
      </c>
      <c r="O82" s="3"/>
      <c r="P82" s="3"/>
      <c r="Q82" s="3"/>
      <c r="R82" s="3"/>
      <c r="S82" s="12"/>
      <c r="T82" s="3"/>
      <c r="U82" s="3"/>
      <c r="V82" s="3"/>
      <c r="W82" s="3"/>
      <c r="X82" s="3"/>
      <c r="Y82" s="3"/>
      <c r="Z82" s="3"/>
      <c r="AA82" s="3"/>
      <c r="AB82" s="3"/>
      <c r="AC82" s="93">
        <f>SUM(G82:AB82)</f>
        <v>35</v>
      </c>
      <c r="AD82" s="110">
        <f>COUNT(G82:AB82)</f>
        <v>1</v>
      </c>
    </row>
    <row r="83" spans="1:30" x14ac:dyDescent="0.25">
      <c r="A83" s="22">
        <v>81</v>
      </c>
      <c r="B83" s="43" t="s">
        <v>165</v>
      </c>
      <c r="C83" s="18">
        <v>2002</v>
      </c>
      <c r="D83" s="18" t="s">
        <v>151</v>
      </c>
      <c r="E83" s="43" t="s">
        <v>38</v>
      </c>
      <c r="F83" s="45" t="s">
        <v>39</v>
      </c>
      <c r="G83" s="12"/>
      <c r="H83" s="3"/>
      <c r="I83" s="3"/>
      <c r="J83" s="3"/>
      <c r="K83" s="3"/>
      <c r="L83" s="3"/>
      <c r="M83" s="3"/>
      <c r="N83" s="3">
        <v>35</v>
      </c>
      <c r="O83" s="3"/>
      <c r="P83" s="3"/>
      <c r="Q83" s="3"/>
      <c r="R83" s="3"/>
      <c r="S83" s="12"/>
      <c r="T83" s="3"/>
      <c r="U83" s="3"/>
      <c r="V83" s="3"/>
      <c r="W83" s="3"/>
      <c r="X83" s="3"/>
      <c r="Y83" s="3"/>
      <c r="Z83" s="3"/>
      <c r="AA83" s="3"/>
      <c r="AB83" s="3"/>
      <c r="AC83" s="93">
        <f>SUM(G83:AB83)</f>
        <v>35</v>
      </c>
      <c r="AD83" s="110">
        <f>COUNT(G83:AB83)</f>
        <v>1</v>
      </c>
    </row>
    <row r="84" spans="1:30" x14ac:dyDescent="0.25">
      <c r="A84" s="19">
        <v>82</v>
      </c>
      <c r="B84" s="17" t="s">
        <v>279</v>
      </c>
      <c r="C84" s="18">
        <v>2010</v>
      </c>
      <c r="D84" s="18" t="s">
        <v>19</v>
      </c>
      <c r="E84" s="17" t="s">
        <v>20</v>
      </c>
      <c r="F84" s="20" t="s">
        <v>21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>
        <v>20</v>
      </c>
      <c r="R84" s="18"/>
      <c r="S84" s="40"/>
      <c r="T84" s="18"/>
      <c r="U84" s="18"/>
      <c r="V84" s="18"/>
      <c r="W84" s="18"/>
      <c r="X84" s="18">
        <v>14</v>
      </c>
      <c r="Y84" s="18"/>
      <c r="Z84" s="18"/>
      <c r="AA84" s="18"/>
      <c r="AB84" s="18">
        <v>9</v>
      </c>
      <c r="AC84" s="93">
        <f>SUM(Q84,X84)</f>
        <v>34</v>
      </c>
      <c r="AD84" s="110">
        <f>COUNT(G84:AB84)</f>
        <v>3</v>
      </c>
    </row>
    <row r="85" spans="1:30" x14ac:dyDescent="0.25">
      <c r="A85" s="22">
        <v>83</v>
      </c>
      <c r="B85" s="17" t="s">
        <v>284</v>
      </c>
      <c r="C85" s="18">
        <v>2008</v>
      </c>
      <c r="D85" s="18" t="s">
        <v>19</v>
      </c>
      <c r="E85" s="17" t="s">
        <v>20</v>
      </c>
      <c r="F85" s="20" t="s">
        <v>21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>
        <v>20</v>
      </c>
      <c r="R85" s="18"/>
      <c r="S85" s="40"/>
      <c r="T85" s="18"/>
      <c r="U85" s="18"/>
      <c r="V85" s="18"/>
      <c r="W85" s="18"/>
      <c r="X85" s="18">
        <v>14</v>
      </c>
      <c r="Y85" s="18"/>
      <c r="Z85" s="18"/>
      <c r="AA85" s="18"/>
      <c r="AB85" s="18">
        <v>12</v>
      </c>
      <c r="AC85" s="93">
        <f>SUM(Q85,X85)</f>
        <v>34</v>
      </c>
      <c r="AD85" s="110">
        <f>COUNT(G85:AB85)</f>
        <v>3</v>
      </c>
    </row>
    <row r="86" spans="1:30" x14ac:dyDescent="0.25">
      <c r="A86" s="19">
        <v>84</v>
      </c>
      <c r="B86" s="43" t="s">
        <v>83</v>
      </c>
      <c r="C86" s="18">
        <v>1995</v>
      </c>
      <c r="D86" s="18" t="s">
        <v>49</v>
      </c>
      <c r="E86" s="43" t="s">
        <v>20</v>
      </c>
      <c r="F86" s="45" t="s">
        <v>36</v>
      </c>
      <c r="G86" s="12"/>
      <c r="H86" s="3"/>
      <c r="I86" s="3">
        <v>33</v>
      </c>
      <c r="J86" s="3"/>
      <c r="K86" s="3"/>
      <c r="L86" s="3"/>
      <c r="M86" s="3"/>
      <c r="N86" s="3"/>
      <c r="O86" s="3"/>
      <c r="P86" s="3"/>
      <c r="Q86" s="3"/>
      <c r="R86" s="3"/>
      <c r="S86" s="12"/>
      <c r="T86" s="3"/>
      <c r="U86" s="3"/>
      <c r="V86" s="3"/>
      <c r="W86" s="3"/>
      <c r="X86" s="3"/>
      <c r="Y86" s="3"/>
      <c r="Z86" s="3"/>
      <c r="AA86" s="3"/>
      <c r="AB86" s="3"/>
      <c r="AC86" s="93">
        <f>SUM(G86:AB86)</f>
        <v>33</v>
      </c>
      <c r="AD86" s="110">
        <f>COUNT(G86:AB86)</f>
        <v>1</v>
      </c>
    </row>
    <row r="87" spans="1:30" x14ac:dyDescent="0.25">
      <c r="A87" s="22">
        <v>85</v>
      </c>
      <c r="B87" s="43" t="s">
        <v>107</v>
      </c>
      <c r="C87" s="18">
        <v>1996</v>
      </c>
      <c r="D87" s="18" t="s">
        <v>49</v>
      </c>
      <c r="E87" s="43" t="s">
        <v>20</v>
      </c>
      <c r="F87" s="45" t="s">
        <v>36</v>
      </c>
      <c r="G87" s="12"/>
      <c r="H87" s="3"/>
      <c r="I87" s="3">
        <v>33</v>
      </c>
      <c r="J87" s="3"/>
      <c r="K87" s="3"/>
      <c r="L87" s="3"/>
      <c r="M87" s="3"/>
      <c r="N87" s="3"/>
      <c r="O87" s="3"/>
      <c r="P87" s="3"/>
      <c r="Q87" s="3"/>
      <c r="R87" s="3"/>
      <c r="S87" s="12"/>
      <c r="T87" s="3"/>
      <c r="U87" s="3"/>
      <c r="V87" s="3"/>
      <c r="W87" s="3"/>
      <c r="X87" s="3"/>
      <c r="Y87" s="3"/>
      <c r="Z87" s="3"/>
      <c r="AA87" s="3"/>
      <c r="AB87" s="3"/>
      <c r="AC87" s="93">
        <f>SUM(G87:AB87)</f>
        <v>33</v>
      </c>
      <c r="AD87" s="110">
        <f>COUNT(G87:AB87)</f>
        <v>1</v>
      </c>
    </row>
    <row r="88" spans="1:30" x14ac:dyDescent="0.25">
      <c r="A88" s="19">
        <v>86</v>
      </c>
      <c r="B88" s="17" t="s">
        <v>368</v>
      </c>
      <c r="C88" s="18">
        <v>2006</v>
      </c>
      <c r="D88" s="18" t="s">
        <v>19</v>
      </c>
      <c r="E88" s="17" t="s">
        <v>20</v>
      </c>
      <c r="F88" s="20" t="s">
        <v>21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40"/>
      <c r="T88" s="18"/>
      <c r="U88" s="18"/>
      <c r="V88" s="18">
        <v>14</v>
      </c>
      <c r="W88" s="18"/>
      <c r="X88" s="18"/>
      <c r="Y88" s="18"/>
      <c r="Z88" s="18"/>
      <c r="AA88" s="18">
        <v>19</v>
      </c>
      <c r="AB88" s="18"/>
      <c r="AC88" s="93">
        <f>SUM(G88:AB88)</f>
        <v>33</v>
      </c>
      <c r="AD88" s="110">
        <f>COUNT(G88:AB88)</f>
        <v>2</v>
      </c>
    </row>
    <row r="89" spans="1:30" x14ac:dyDescent="0.25">
      <c r="A89" s="22">
        <v>87</v>
      </c>
      <c r="B89" s="17" t="s">
        <v>288</v>
      </c>
      <c r="C89" s="18">
        <v>2009</v>
      </c>
      <c r="D89" s="18" t="s">
        <v>121</v>
      </c>
      <c r="E89" s="17" t="s">
        <v>20</v>
      </c>
      <c r="F89" s="20" t="s">
        <v>115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>
        <v>19</v>
      </c>
      <c r="R89" s="18"/>
      <c r="S89" s="40"/>
      <c r="T89" s="18"/>
      <c r="U89" s="18"/>
      <c r="V89" s="18"/>
      <c r="W89" s="18"/>
      <c r="X89" s="18">
        <v>13</v>
      </c>
      <c r="Y89" s="18"/>
      <c r="Z89" s="18"/>
      <c r="AA89" s="18"/>
      <c r="AB89" s="18">
        <v>11</v>
      </c>
      <c r="AC89" s="93">
        <f>SUM(Q89,X89)</f>
        <v>32</v>
      </c>
      <c r="AD89" s="110">
        <f>COUNT(G89:AB89)</f>
        <v>3</v>
      </c>
    </row>
    <row r="90" spans="1:30" x14ac:dyDescent="0.25">
      <c r="A90" s="19">
        <v>88</v>
      </c>
      <c r="B90" s="17" t="s">
        <v>282</v>
      </c>
      <c r="C90" s="18">
        <v>2009</v>
      </c>
      <c r="D90" s="18" t="s">
        <v>19</v>
      </c>
      <c r="E90" s="17" t="s">
        <v>20</v>
      </c>
      <c r="F90" s="20" t="s">
        <v>21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>
        <v>18</v>
      </c>
      <c r="R90" s="18"/>
      <c r="S90" s="40"/>
      <c r="T90" s="18"/>
      <c r="U90" s="18"/>
      <c r="V90" s="18"/>
      <c r="W90" s="18"/>
      <c r="X90" s="18">
        <v>12</v>
      </c>
      <c r="Y90" s="18"/>
      <c r="Z90" s="18"/>
      <c r="AA90" s="18"/>
      <c r="AB90" s="18">
        <v>7</v>
      </c>
      <c r="AC90" s="93">
        <f>SUM(Q90,X90)</f>
        <v>30</v>
      </c>
      <c r="AD90" s="110">
        <f>COUNT(G90:AB90)</f>
        <v>3</v>
      </c>
    </row>
    <row r="91" spans="1:30" x14ac:dyDescent="0.25">
      <c r="A91" s="22">
        <v>89</v>
      </c>
      <c r="B91" s="17" t="s">
        <v>283</v>
      </c>
      <c r="C91" s="18">
        <v>2009</v>
      </c>
      <c r="D91" s="18" t="s">
        <v>19</v>
      </c>
      <c r="E91" s="17" t="s">
        <v>20</v>
      </c>
      <c r="F91" s="20" t="s">
        <v>64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>
        <v>18</v>
      </c>
      <c r="R91" s="18"/>
      <c r="S91" s="40"/>
      <c r="T91" s="18"/>
      <c r="U91" s="18"/>
      <c r="V91" s="18"/>
      <c r="W91" s="18"/>
      <c r="X91" s="18">
        <v>12</v>
      </c>
      <c r="Y91" s="18"/>
      <c r="Z91" s="18"/>
      <c r="AA91" s="18"/>
      <c r="AB91" s="18">
        <v>10</v>
      </c>
      <c r="AC91" s="93">
        <f>SUM(Q91,X91)</f>
        <v>30</v>
      </c>
      <c r="AD91" s="110">
        <f>COUNT(G91:AB91)</f>
        <v>3</v>
      </c>
    </row>
    <row r="92" spans="1:30" x14ac:dyDescent="0.25">
      <c r="A92" s="19">
        <v>90</v>
      </c>
      <c r="B92" s="43" t="s">
        <v>122</v>
      </c>
      <c r="C92" s="18">
        <v>2005</v>
      </c>
      <c r="D92" s="18" t="s">
        <v>19</v>
      </c>
      <c r="E92" s="43" t="s">
        <v>20</v>
      </c>
      <c r="F92" s="45" t="s">
        <v>21</v>
      </c>
      <c r="G92" s="1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2"/>
      <c r="T92" s="3"/>
      <c r="U92" s="3"/>
      <c r="V92" s="3"/>
      <c r="W92" s="3"/>
      <c r="X92" s="3"/>
      <c r="Y92" s="3"/>
      <c r="Z92" s="3"/>
      <c r="AA92" s="3">
        <v>30</v>
      </c>
      <c r="AB92" s="3"/>
      <c r="AC92" s="93">
        <f>SUM(G92:AB92)</f>
        <v>30</v>
      </c>
      <c r="AD92" s="110">
        <f>COUNT(G92:AB92)</f>
        <v>1</v>
      </c>
    </row>
    <row r="93" spans="1:30" x14ac:dyDescent="0.25">
      <c r="A93" s="22">
        <v>91</v>
      </c>
      <c r="B93" s="17" t="s">
        <v>292</v>
      </c>
      <c r="C93" s="18">
        <v>2010</v>
      </c>
      <c r="D93" s="18" t="s">
        <v>19</v>
      </c>
      <c r="E93" s="17" t="s">
        <v>20</v>
      </c>
      <c r="F93" s="20" t="s">
        <v>272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>
        <v>16</v>
      </c>
      <c r="R93" s="18"/>
      <c r="S93" s="40"/>
      <c r="T93" s="18"/>
      <c r="U93" s="18"/>
      <c r="V93" s="18"/>
      <c r="W93" s="18"/>
      <c r="X93" s="18">
        <v>12</v>
      </c>
      <c r="Y93" s="18"/>
      <c r="Z93" s="18"/>
      <c r="AA93" s="18"/>
      <c r="AB93" s="18"/>
      <c r="AC93" s="93">
        <f>SUM(G93:AB93)</f>
        <v>28</v>
      </c>
      <c r="AD93" s="110">
        <f>COUNT(G93:AB93)</f>
        <v>2</v>
      </c>
    </row>
    <row r="94" spans="1:30" x14ac:dyDescent="0.25">
      <c r="A94" s="19">
        <v>92</v>
      </c>
      <c r="B94" s="17" t="s">
        <v>294</v>
      </c>
      <c r="C94" s="18">
        <v>2009</v>
      </c>
      <c r="D94" s="18" t="s">
        <v>19</v>
      </c>
      <c r="E94" s="17" t="s">
        <v>20</v>
      </c>
      <c r="F94" s="20" t="s">
        <v>115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>
        <v>16</v>
      </c>
      <c r="R94" s="18"/>
      <c r="S94" s="40"/>
      <c r="T94" s="18"/>
      <c r="U94" s="18"/>
      <c r="V94" s="18"/>
      <c r="W94" s="18"/>
      <c r="X94" s="18">
        <v>12</v>
      </c>
      <c r="Y94" s="18"/>
      <c r="Z94" s="18"/>
      <c r="AA94" s="18"/>
      <c r="AB94" s="18"/>
      <c r="AC94" s="93">
        <f>SUM(G94:AB94)</f>
        <v>28</v>
      </c>
      <c r="AD94" s="110">
        <f>COUNT(G94:AB94)</f>
        <v>2</v>
      </c>
    </row>
    <row r="95" spans="1:30" x14ac:dyDescent="0.25">
      <c r="A95" s="22">
        <v>93</v>
      </c>
      <c r="B95" s="43" t="s">
        <v>125</v>
      </c>
      <c r="C95" s="18">
        <v>2005</v>
      </c>
      <c r="D95" s="18" t="s">
        <v>19</v>
      </c>
      <c r="E95" s="43" t="s">
        <v>20</v>
      </c>
      <c r="F95" s="45" t="s">
        <v>21</v>
      </c>
      <c r="G95" s="1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2"/>
      <c r="T95" s="3"/>
      <c r="U95" s="3"/>
      <c r="V95" s="3"/>
      <c r="W95" s="3"/>
      <c r="X95" s="3"/>
      <c r="Y95" s="3"/>
      <c r="Z95" s="3"/>
      <c r="AA95" s="3">
        <v>28</v>
      </c>
      <c r="AB95" s="3"/>
      <c r="AC95" s="93">
        <f>SUM(G95:AB95)</f>
        <v>28</v>
      </c>
      <c r="AD95" s="110">
        <f>COUNT(G95:AB95)</f>
        <v>1</v>
      </c>
    </row>
    <row r="96" spans="1:30" x14ac:dyDescent="0.25">
      <c r="A96" s="19">
        <v>94</v>
      </c>
      <c r="B96" s="44" t="s">
        <v>119</v>
      </c>
      <c r="C96" s="36">
        <v>2007</v>
      </c>
      <c r="D96" s="36" t="s">
        <v>19</v>
      </c>
      <c r="E96" s="44" t="s">
        <v>20</v>
      </c>
      <c r="F96" s="46" t="s">
        <v>21</v>
      </c>
      <c r="G96" s="96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6"/>
      <c r="T96" s="94"/>
      <c r="U96" s="94"/>
      <c r="V96" s="94">
        <v>17</v>
      </c>
      <c r="W96" s="94"/>
      <c r="X96" s="94"/>
      <c r="Y96" s="94"/>
      <c r="Z96" s="94"/>
      <c r="AA96" s="94"/>
      <c r="AB96" s="94">
        <v>11</v>
      </c>
      <c r="AC96" s="93">
        <f>SUM(G96:AB96)</f>
        <v>28</v>
      </c>
      <c r="AD96" s="110">
        <f>COUNT(G96:AB96)</f>
        <v>2</v>
      </c>
    </row>
    <row r="97" spans="1:30" x14ac:dyDescent="0.25">
      <c r="A97" s="22">
        <v>95</v>
      </c>
      <c r="B97" s="43" t="s">
        <v>160</v>
      </c>
      <c r="C97" s="18">
        <v>2003</v>
      </c>
      <c r="D97" s="18" t="s">
        <v>155</v>
      </c>
      <c r="E97" s="43" t="s">
        <v>20</v>
      </c>
      <c r="F97" s="45" t="s">
        <v>44</v>
      </c>
      <c r="G97" s="12"/>
      <c r="H97" s="3"/>
      <c r="I97" s="3"/>
      <c r="J97" s="3"/>
      <c r="K97" s="3"/>
      <c r="L97" s="3"/>
      <c r="M97" s="3"/>
      <c r="N97" s="3">
        <v>27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95">
        <f>SUM(G97:AB97)</f>
        <v>27</v>
      </c>
      <c r="AD97" s="110">
        <f>COUNT(G97:AB97)</f>
        <v>1</v>
      </c>
    </row>
    <row r="98" spans="1:30" x14ac:dyDescent="0.25">
      <c r="A98" s="19">
        <v>96</v>
      </c>
      <c r="B98" s="17" t="s">
        <v>287</v>
      </c>
      <c r="C98" s="18">
        <v>2008</v>
      </c>
      <c r="D98" s="18" t="s">
        <v>19</v>
      </c>
      <c r="E98" s="17" t="s">
        <v>20</v>
      </c>
      <c r="F98" s="20" t="s">
        <v>21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>
        <v>13</v>
      </c>
      <c r="R98" s="18"/>
      <c r="S98" s="18"/>
      <c r="T98" s="18"/>
      <c r="U98" s="18"/>
      <c r="V98" s="18"/>
      <c r="W98" s="18"/>
      <c r="X98" s="18">
        <v>9</v>
      </c>
      <c r="Y98" s="18"/>
      <c r="Z98" s="18"/>
      <c r="AA98" s="18"/>
      <c r="AB98" s="18">
        <v>14</v>
      </c>
      <c r="AC98" s="95">
        <f>SUM(Q98,AB98)</f>
        <v>27</v>
      </c>
      <c r="AD98" s="110">
        <f>COUNT(G98:AB98)</f>
        <v>3</v>
      </c>
    </row>
    <row r="99" spans="1:30" x14ac:dyDescent="0.25">
      <c r="A99" s="22">
        <v>97</v>
      </c>
      <c r="B99" s="17" t="s">
        <v>220</v>
      </c>
      <c r="C99" s="18">
        <v>2006</v>
      </c>
      <c r="D99" s="18" t="s">
        <v>151</v>
      </c>
      <c r="E99" s="17" t="s">
        <v>38</v>
      </c>
      <c r="F99" s="20" t="s">
        <v>39</v>
      </c>
      <c r="G99" s="40"/>
      <c r="H99" s="18"/>
      <c r="I99" s="18"/>
      <c r="J99" s="18"/>
      <c r="K99" s="18"/>
      <c r="L99" s="18"/>
      <c r="M99" s="18"/>
      <c r="N99" s="18"/>
      <c r="O99" s="18"/>
      <c r="P99" s="18">
        <v>26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5">
        <f>SUM(G99:AB99)</f>
        <v>26</v>
      </c>
      <c r="AD99" s="110">
        <f>COUNT(G99:AB99)</f>
        <v>1</v>
      </c>
    </row>
    <row r="100" spans="1:30" x14ac:dyDescent="0.25">
      <c r="A100" s="19">
        <v>98</v>
      </c>
      <c r="B100" s="17" t="s">
        <v>210</v>
      </c>
      <c r="C100" s="18" t="s">
        <v>211</v>
      </c>
      <c r="D100" s="18" t="s">
        <v>151</v>
      </c>
      <c r="E100" s="17" t="s">
        <v>38</v>
      </c>
      <c r="F100" s="20" t="s">
        <v>39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>
        <v>25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5">
        <f>SUM(G100:AB100)</f>
        <v>25</v>
      </c>
      <c r="AD100" s="110">
        <f>COUNT(G100:AB100)</f>
        <v>1</v>
      </c>
    </row>
    <row r="101" spans="1:30" x14ac:dyDescent="0.25">
      <c r="A101" s="22">
        <v>99</v>
      </c>
      <c r="B101" s="17" t="s">
        <v>213</v>
      </c>
      <c r="C101" s="18">
        <v>2006</v>
      </c>
      <c r="D101" s="18" t="s">
        <v>151</v>
      </c>
      <c r="E101" s="17" t="s">
        <v>38</v>
      </c>
      <c r="F101" s="20" t="s">
        <v>39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>
        <v>25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5">
        <f>SUM(G101:AB101)</f>
        <v>25</v>
      </c>
      <c r="AD101" s="110">
        <f>COUNT(G101:AB101)</f>
        <v>1</v>
      </c>
    </row>
    <row r="102" spans="1:30" x14ac:dyDescent="0.25">
      <c r="A102" s="19">
        <v>100</v>
      </c>
      <c r="B102" s="17" t="s">
        <v>222</v>
      </c>
      <c r="C102" s="18">
        <v>2008</v>
      </c>
      <c r="D102" s="18" t="s">
        <v>19</v>
      </c>
      <c r="E102" s="17" t="s">
        <v>38</v>
      </c>
      <c r="F102" s="20" t="s">
        <v>39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>
        <v>25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5">
        <f>SUM(G102:AB102)</f>
        <v>25</v>
      </c>
      <c r="AD102" s="110">
        <f>COUNT(G102:AB102)</f>
        <v>1</v>
      </c>
    </row>
    <row r="103" spans="1:30" x14ac:dyDescent="0.25">
      <c r="A103" s="22">
        <v>101</v>
      </c>
      <c r="B103" s="17" t="s">
        <v>226</v>
      </c>
      <c r="C103" s="18">
        <v>2007</v>
      </c>
      <c r="D103" s="18" t="s">
        <v>151</v>
      </c>
      <c r="E103" s="17" t="s">
        <v>38</v>
      </c>
      <c r="F103" s="20" t="s">
        <v>39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>
        <v>25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5">
        <f>SUM(G103:AB103)</f>
        <v>25</v>
      </c>
      <c r="AD103" s="110">
        <f>COUNT(G103:AB103)</f>
        <v>1</v>
      </c>
    </row>
    <row r="104" spans="1:30" x14ac:dyDescent="0.25">
      <c r="A104" s="19">
        <v>102</v>
      </c>
      <c r="B104" s="43" t="s">
        <v>161</v>
      </c>
      <c r="C104" s="18">
        <v>2003</v>
      </c>
      <c r="D104" s="18" t="s">
        <v>151</v>
      </c>
      <c r="E104" s="43" t="s">
        <v>38</v>
      </c>
      <c r="F104" s="45" t="s">
        <v>166</v>
      </c>
      <c r="G104" s="12"/>
      <c r="H104" s="3"/>
      <c r="I104" s="3"/>
      <c r="J104" s="3"/>
      <c r="K104" s="3"/>
      <c r="L104" s="3"/>
      <c r="M104" s="3"/>
      <c r="N104" s="3">
        <v>24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95">
        <f>SUM(G104:AB104)</f>
        <v>24</v>
      </c>
      <c r="AD104" s="110">
        <f>COUNT(G104:AB104)</f>
        <v>1</v>
      </c>
    </row>
    <row r="105" spans="1:30" x14ac:dyDescent="0.25">
      <c r="A105" s="22">
        <v>103</v>
      </c>
      <c r="B105" s="43" t="s">
        <v>164</v>
      </c>
      <c r="C105" s="18">
        <v>2002</v>
      </c>
      <c r="D105" s="18" t="s">
        <v>151</v>
      </c>
      <c r="E105" s="43" t="s">
        <v>38</v>
      </c>
      <c r="F105" s="45" t="s">
        <v>166</v>
      </c>
      <c r="G105" s="12"/>
      <c r="H105" s="3"/>
      <c r="I105" s="3"/>
      <c r="J105" s="3"/>
      <c r="K105" s="3"/>
      <c r="L105" s="3"/>
      <c r="M105" s="3"/>
      <c r="N105" s="3">
        <v>24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95">
        <f>SUM(G105:AB105)</f>
        <v>24</v>
      </c>
      <c r="AD105" s="110">
        <f>COUNT(G105:AB105)</f>
        <v>1</v>
      </c>
    </row>
    <row r="106" spans="1:30" x14ac:dyDescent="0.25">
      <c r="A106" s="19">
        <v>104</v>
      </c>
      <c r="B106" s="17" t="s">
        <v>280</v>
      </c>
      <c r="C106" s="18">
        <v>2010</v>
      </c>
      <c r="D106" s="18" t="s">
        <v>19</v>
      </c>
      <c r="E106" s="17" t="s">
        <v>20</v>
      </c>
      <c r="F106" s="20" t="s">
        <v>64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>
        <v>14</v>
      </c>
      <c r="R106" s="18"/>
      <c r="S106" s="18"/>
      <c r="T106" s="18"/>
      <c r="U106" s="18"/>
      <c r="V106" s="18"/>
      <c r="W106" s="18"/>
      <c r="X106" s="18">
        <v>10</v>
      </c>
      <c r="Y106" s="18"/>
      <c r="Z106" s="18"/>
      <c r="AA106" s="18"/>
      <c r="AB106" s="18">
        <v>9</v>
      </c>
      <c r="AC106" s="95">
        <f>SUM(Q106,X106)</f>
        <v>24</v>
      </c>
      <c r="AD106" s="110">
        <f>COUNT(G106:AB106)</f>
        <v>3</v>
      </c>
    </row>
    <row r="107" spans="1:30" x14ac:dyDescent="0.25">
      <c r="A107" s="22">
        <v>105</v>
      </c>
      <c r="B107" s="17" t="s">
        <v>358</v>
      </c>
      <c r="C107" s="18">
        <v>2007</v>
      </c>
      <c r="D107" s="18" t="s">
        <v>121</v>
      </c>
      <c r="E107" s="43" t="s">
        <v>20</v>
      </c>
      <c r="F107" s="20" t="s">
        <v>21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>
        <v>24</v>
      </c>
      <c r="AC107" s="95">
        <f>SUM(G107:AB107)</f>
        <v>24</v>
      </c>
      <c r="AD107" s="110">
        <f>COUNT(G107:AB107)</f>
        <v>1</v>
      </c>
    </row>
    <row r="108" spans="1:30" x14ac:dyDescent="0.25">
      <c r="A108" s="19">
        <v>106</v>
      </c>
      <c r="B108" s="17" t="s">
        <v>285</v>
      </c>
      <c r="C108" s="18">
        <v>2008</v>
      </c>
      <c r="D108" s="18" t="s">
        <v>19</v>
      </c>
      <c r="E108" s="17" t="s">
        <v>20</v>
      </c>
      <c r="F108" s="20" t="s">
        <v>272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>
        <v>13</v>
      </c>
      <c r="R108" s="18"/>
      <c r="S108" s="18"/>
      <c r="T108" s="18"/>
      <c r="U108" s="18"/>
      <c r="V108" s="18"/>
      <c r="W108" s="18"/>
      <c r="X108" s="18">
        <v>10</v>
      </c>
      <c r="Y108" s="18"/>
      <c r="Z108" s="18"/>
      <c r="AA108" s="18"/>
      <c r="AB108" s="18"/>
      <c r="AC108" s="95">
        <f>SUM(G108:AB108)</f>
        <v>23</v>
      </c>
      <c r="AD108" s="110">
        <f>COUNT(G108:AB108)</f>
        <v>2</v>
      </c>
    </row>
    <row r="109" spans="1:30" x14ac:dyDescent="0.25">
      <c r="A109" s="22">
        <v>107</v>
      </c>
      <c r="B109" s="17" t="s">
        <v>363</v>
      </c>
      <c r="C109" s="18">
        <v>2005</v>
      </c>
      <c r="D109" s="18" t="s">
        <v>19</v>
      </c>
      <c r="E109" s="17" t="s">
        <v>20</v>
      </c>
      <c r="F109" s="20" t="s">
        <v>64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>
        <v>23</v>
      </c>
      <c r="AB109" s="18"/>
      <c r="AC109" s="95">
        <f>SUM(G109:AB109)</f>
        <v>23</v>
      </c>
      <c r="AD109" s="110">
        <f>COUNT(G109:AB109)</f>
        <v>1</v>
      </c>
    </row>
    <row r="110" spans="1:30" x14ac:dyDescent="0.25">
      <c r="A110" s="19">
        <v>108</v>
      </c>
      <c r="B110" s="17" t="s">
        <v>364</v>
      </c>
      <c r="C110" s="18">
        <v>2005</v>
      </c>
      <c r="D110" s="18" t="s">
        <v>121</v>
      </c>
      <c r="E110" s="17" t="s">
        <v>20</v>
      </c>
      <c r="F110" s="20" t="s">
        <v>21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>
        <v>23</v>
      </c>
      <c r="AB110" s="18"/>
      <c r="AC110" s="95">
        <f>SUM(G110:AB110)</f>
        <v>23</v>
      </c>
      <c r="AD110" s="110">
        <f>COUNT(G110:AB110)</f>
        <v>1</v>
      </c>
    </row>
    <row r="111" spans="1:30" x14ac:dyDescent="0.25">
      <c r="A111" s="22">
        <v>109</v>
      </c>
      <c r="B111" s="17" t="s">
        <v>366</v>
      </c>
      <c r="C111" s="18">
        <v>2003</v>
      </c>
      <c r="D111" s="18" t="s">
        <v>19</v>
      </c>
      <c r="E111" s="17" t="s">
        <v>20</v>
      </c>
      <c r="F111" s="20" t="s">
        <v>64</v>
      </c>
      <c r="G111" s="40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>
        <v>23</v>
      </c>
      <c r="AB111" s="18"/>
      <c r="AC111" s="95">
        <f>SUM(G111:AB111)</f>
        <v>23</v>
      </c>
      <c r="AD111" s="110">
        <f>COUNT(G111:AB111)</f>
        <v>1</v>
      </c>
    </row>
    <row r="112" spans="1:30" x14ac:dyDescent="0.25">
      <c r="A112" s="19">
        <v>110</v>
      </c>
      <c r="B112" s="17" t="s">
        <v>293</v>
      </c>
      <c r="C112" s="18">
        <v>2010</v>
      </c>
      <c r="D112" s="18" t="s">
        <v>19</v>
      </c>
      <c r="E112" s="17" t="s">
        <v>20</v>
      </c>
      <c r="F112" s="20" t="s">
        <v>271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>
        <v>12</v>
      </c>
      <c r="R112" s="18"/>
      <c r="S112" s="18"/>
      <c r="T112" s="18"/>
      <c r="U112" s="18"/>
      <c r="V112" s="18"/>
      <c r="W112" s="18"/>
      <c r="X112" s="18">
        <v>9</v>
      </c>
      <c r="Y112" s="18"/>
      <c r="Z112" s="18"/>
      <c r="AA112" s="18"/>
      <c r="AB112" s="18">
        <v>10</v>
      </c>
      <c r="AC112" s="95">
        <f>SUM(Q112,AB112)</f>
        <v>22</v>
      </c>
      <c r="AD112" s="110">
        <f>COUNT(G112:AB112)</f>
        <v>3</v>
      </c>
    </row>
    <row r="113" spans="1:30" x14ac:dyDescent="0.25">
      <c r="A113" s="22">
        <v>111</v>
      </c>
      <c r="B113" s="17" t="s">
        <v>340</v>
      </c>
      <c r="C113" s="18">
        <v>1995</v>
      </c>
      <c r="D113" s="18" t="s">
        <v>26</v>
      </c>
      <c r="E113" s="17" t="s">
        <v>20</v>
      </c>
      <c r="F113" s="20" t="s">
        <v>339</v>
      </c>
      <c r="G113" s="40"/>
      <c r="H113" s="18">
        <v>21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5">
        <f>SUM(G113:AB113)</f>
        <v>21</v>
      </c>
      <c r="AD113" s="110">
        <f>COUNT(G113:AB113)</f>
        <v>1</v>
      </c>
    </row>
    <row r="114" spans="1:30" x14ac:dyDescent="0.25">
      <c r="A114" s="19">
        <v>112</v>
      </c>
      <c r="B114" s="17" t="s">
        <v>273</v>
      </c>
      <c r="C114" s="18">
        <v>2009</v>
      </c>
      <c r="D114" s="18" t="s">
        <v>19</v>
      </c>
      <c r="E114" s="17" t="s">
        <v>20</v>
      </c>
      <c r="F114" s="20" t="s">
        <v>64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>
        <v>11</v>
      </c>
      <c r="R114" s="18"/>
      <c r="S114" s="18"/>
      <c r="T114" s="18"/>
      <c r="U114" s="18"/>
      <c r="V114" s="18"/>
      <c r="W114" s="18"/>
      <c r="X114" s="18">
        <v>8</v>
      </c>
      <c r="Y114" s="18"/>
      <c r="Z114" s="18"/>
      <c r="AA114" s="18"/>
      <c r="AB114" s="18"/>
      <c r="AC114" s="95">
        <f>SUM(G114:AB114)</f>
        <v>19</v>
      </c>
      <c r="AD114" s="110">
        <f>COUNT(G114:AB114)</f>
        <v>2</v>
      </c>
    </row>
    <row r="115" spans="1:30" x14ac:dyDescent="0.25">
      <c r="A115" s="22">
        <v>113</v>
      </c>
      <c r="B115" s="17" t="s">
        <v>365</v>
      </c>
      <c r="C115" s="18">
        <v>2004</v>
      </c>
      <c r="D115" s="18" t="s">
        <v>19</v>
      </c>
      <c r="E115" s="17" t="s">
        <v>20</v>
      </c>
      <c r="F115" s="20" t="s">
        <v>64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>
        <v>19</v>
      </c>
      <c r="AB115" s="18"/>
      <c r="AC115" s="95">
        <f>SUM(G115:AB115)</f>
        <v>19</v>
      </c>
      <c r="AD115" s="110">
        <f>COUNT(G115:AB115)</f>
        <v>1</v>
      </c>
    </row>
    <row r="116" spans="1:30" x14ac:dyDescent="0.25">
      <c r="A116" s="19">
        <v>114</v>
      </c>
      <c r="B116" s="17" t="s">
        <v>276</v>
      </c>
      <c r="C116" s="18">
        <v>2008</v>
      </c>
      <c r="D116" s="18" t="s">
        <v>19</v>
      </c>
      <c r="E116" s="17" t="s">
        <v>20</v>
      </c>
      <c r="F116" s="20" t="s">
        <v>21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>
        <v>11</v>
      </c>
      <c r="R116" s="18"/>
      <c r="S116" s="18"/>
      <c r="T116" s="18"/>
      <c r="U116" s="18"/>
      <c r="V116" s="18"/>
      <c r="W116" s="18"/>
      <c r="X116" s="18">
        <v>7</v>
      </c>
      <c r="Y116" s="18"/>
      <c r="Z116" s="18"/>
      <c r="AA116" s="18"/>
      <c r="AB116" s="18"/>
      <c r="AC116" s="95">
        <f>SUM(G116:AB116)</f>
        <v>18</v>
      </c>
      <c r="AD116" s="110">
        <f>COUNT(G116:AB116)</f>
        <v>2</v>
      </c>
    </row>
    <row r="117" spans="1:30" x14ac:dyDescent="0.25">
      <c r="A117" s="22">
        <v>115</v>
      </c>
      <c r="B117" s="17" t="s">
        <v>296</v>
      </c>
      <c r="C117" s="18">
        <v>2010</v>
      </c>
      <c r="D117" s="18" t="s">
        <v>19</v>
      </c>
      <c r="E117" s="17" t="s">
        <v>20</v>
      </c>
      <c r="F117" s="20" t="s">
        <v>271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>
        <v>11</v>
      </c>
      <c r="R117" s="18"/>
      <c r="S117" s="18"/>
      <c r="T117" s="18"/>
      <c r="U117" s="18"/>
      <c r="V117" s="18"/>
      <c r="W117" s="18"/>
      <c r="X117" s="18">
        <v>7</v>
      </c>
      <c r="Y117" s="18"/>
      <c r="Z117" s="18"/>
      <c r="AA117" s="18"/>
      <c r="AB117" s="18"/>
      <c r="AC117" s="95">
        <f>SUM(G117:AB117)</f>
        <v>18</v>
      </c>
      <c r="AD117" s="110">
        <f>COUNT(G117:AB117)</f>
        <v>2</v>
      </c>
    </row>
    <row r="118" spans="1:30" x14ac:dyDescent="0.25">
      <c r="A118" s="19">
        <v>116</v>
      </c>
      <c r="B118" s="17" t="s">
        <v>281</v>
      </c>
      <c r="C118" s="18">
        <v>2010</v>
      </c>
      <c r="D118" s="18" t="s">
        <v>19</v>
      </c>
      <c r="E118" s="17" t="s">
        <v>20</v>
      </c>
      <c r="F118" s="20" t="s">
        <v>271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>
        <v>9</v>
      </c>
      <c r="R118" s="18"/>
      <c r="S118" s="18"/>
      <c r="T118" s="18"/>
      <c r="U118" s="18"/>
      <c r="V118" s="18"/>
      <c r="W118" s="18"/>
      <c r="X118" s="18">
        <v>7</v>
      </c>
      <c r="Y118" s="18"/>
      <c r="Z118" s="18"/>
      <c r="AA118" s="18"/>
      <c r="AB118" s="18"/>
      <c r="AC118" s="95">
        <f>SUM(G118:AB118)</f>
        <v>16</v>
      </c>
      <c r="AD118" s="110">
        <f>COUNT(G118:AB118)</f>
        <v>2</v>
      </c>
    </row>
    <row r="119" spans="1:30" x14ac:dyDescent="0.25">
      <c r="A119" s="22">
        <v>117</v>
      </c>
      <c r="B119" s="17" t="s">
        <v>360</v>
      </c>
      <c r="C119" s="18">
        <v>2006</v>
      </c>
      <c r="D119" s="18" t="s">
        <v>19</v>
      </c>
      <c r="E119" s="17" t="s">
        <v>20</v>
      </c>
      <c r="F119" s="20" t="s">
        <v>64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>
        <v>16</v>
      </c>
      <c r="AC119" s="95">
        <f>SUM(G119:AB119)</f>
        <v>16</v>
      </c>
      <c r="AD119" s="110">
        <f>COUNT(G119:AB119)</f>
        <v>1</v>
      </c>
    </row>
    <row r="120" spans="1:30" x14ac:dyDescent="0.25">
      <c r="A120" s="19">
        <v>118</v>
      </c>
      <c r="B120" s="17" t="s">
        <v>380</v>
      </c>
      <c r="C120" s="18">
        <v>2007</v>
      </c>
      <c r="D120" s="18" t="s">
        <v>19</v>
      </c>
      <c r="E120" s="17" t="s">
        <v>20</v>
      </c>
      <c r="F120" s="20" t="s">
        <v>21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>
        <v>16</v>
      </c>
      <c r="W120" s="18"/>
      <c r="X120" s="18"/>
      <c r="Y120" s="18"/>
      <c r="Z120" s="18"/>
      <c r="AA120" s="18"/>
      <c r="AB120" s="18"/>
      <c r="AC120" s="95">
        <f>SUM(G120:AB120)</f>
        <v>16</v>
      </c>
      <c r="AD120" s="110">
        <f>COUNT(G120:AB120)</f>
        <v>1</v>
      </c>
    </row>
    <row r="121" spans="1:30" x14ac:dyDescent="0.25">
      <c r="A121" s="22">
        <v>119</v>
      </c>
      <c r="B121" s="34" t="s">
        <v>224</v>
      </c>
      <c r="C121" s="36">
        <v>2011</v>
      </c>
      <c r="D121" s="36" t="s">
        <v>19</v>
      </c>
      <c r="E121" s="34" t="s">
        <v>38</v>
      </c>
      <c r="F121" s="35" t="s">
        <v>39</v>
      </c>
      <c r="G121" s="102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15</v>
      </c>
      <c r="R121" s="36"/>
      <c r="S121" s="36"/>
      <c r="T121" s="36"/>
      <c r="U121" s="36"/>
      <c r="V121" s="36"/>
      <c r="W121" s="36"/>
      <c r="X121" s="123"/>
      <c r="Y121" s="36"/>
      <c r="Z121" s="36"/>
      <c r="AA121" s="36"/>
      <c r="AB121" s="36"/>
      <c r="AC121" s="95">
        <f>SUM(G121:AB121)</f>
        <v>15</v>
      </c>
      <c r="AD121" s="110">
        <f>COUNT(G121:AB121)</f>
        <v>1</v>
      </c>
    </row>
    <row r="122" spans="1:30" x14ac:dyDescent="0.25">
      <c r="A122" s="19">
        <v>120</v>
      </c>
      <c r="B122" s="34" t="s">
        <v>289</v>
      </c>
      <c r="C122" s="36">
        <v>2011</v>
      </c>
      <c r="D122" s="36" t="s">
        <v>19</v>
      </c>
      <c r="E122" s="34" t="s">
        <v>20</v>
      </c>
      <c r="F122" s="35" t="s">
        <v>271</v>
      </c>
      <c r="G122" s="102"/>
      <c r="H122" s="36"/>
      <c r="I122" s="36"/>
      <c r="J122" s="36"/>
      <c r="K122" s="36"/>
      <c r="L122" s="36"/>
      <c r="M122" s="36"/>
      <c r="N122" s="36"/>
      <c r="O122" s="36"/>
      <c r="P122" s="36"/>
      <c r="Q122" s="36">
        <v>8</v>
      </c>
      <c r="R122" s="36"/>
      <c r="S122" s="36"/>
      <c r="T122" s="36"/>
      <c r="U122" s="36"/>
      <c r="V122" s="36"/>
      <c r="W122" s="36"/>
      <c r="X122" s="36">
        <v>6</v>
      </c>
      <c r="Y122" s="36"/>
      <c r="Z122" s="36"/>
      <c r="AA122" s="36"/>
      <c r="AB122" s="36"/>
      <c r="AC122" s="95">
        <f>SUM(G122:AB122)</f>
        <v>14</v>
      </c>
      <c r="AD122" s="110">
        <f>COUNT(G122:AB122)</f>
        <v>2</v>
      </c>
    </row>
    <row r="123" spans="1:30" x14ac:dyDescent="0.25">
      <c r="A123" s="22">
        <v>121</v>
      </c>
      <c r="B123" s="34" t="s">
        <v>361</v>
      </c>
      <c r="C123" s="36">
        <v>2008</v>
      </c>
      <c r="D123" s="36" t="s">
        <v>19</v>
      </c>
      <c r="E123" s="34" t="s">
        <v>20</v>
      </c>
      <c r="F123" s="35" t="s">
        <v>21</v>
      </c>
      <c r="G123" s="102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>
        <v>14</v>
      </c>
      <c r="AC123" s="95">
        <f>SUM(G123:AB123)</f>
        <v>14</v>
      </c>
      <c r="AD123" s="110">
        <f>COUNT(G123:AB123)</f>
        <v>1</v>
      </c>
    </row>
    <row r="124" spans="1:30" x14ac:dyDescent="0.25">
      <c r="A124" s="19">
        <v>122</v>
      </c>
      <c r="B124" s="43" t="s">
        <v>178</v>
      </c>
      <c r="C124" s="18">
        <v>2007</v>
      </c>
      <c r="D124" s="18" t="s">
        <v>31</v>
      </c>
      <c r="E124" s="44" t="s">
        <v>20</v>
      </c>
      <c r="F124" s="45" t="s">
        <v>115</v>
      </c>
      <c r="G124" s="1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95">
        <f>SUM(G124:AB124)</f>
        <v>0</v>
      </c>
      <c r="AD124" s="110">
        <f>COUNT(G124:AB124)</f>
        <v>0</v>
      </c>
    </row>
    <row r="125" spans="1:30" x14ac:dyDescent="0.25">
      <c r="A125" s="22">
        <v>123</v>
      </c>
      <c r="B125" s="43" t="s">
        <v>150</v>
      </c>
      <c r="C125" s="18">
        <v>2005</v>
      </c>
      <c r="D125" s="18" t="s">
        <v>151</v>
      </c>
      <c r="E125" s="43" t="s">
        <v>38</v>
      </c>
      <c r="F125" s="45" t="s">
        <v>39</v>
      </c>
      <c r="G125" s="1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95">
        <f>SUM(G125:AB125)</f>
        <v>0</v>
      </c>
      <c r="AD125" s="110">
        <f>COUNT(G125:AB125)</f>
        <v>0</v>
      </c>
    </row>
    <row r="126" spans="1:30" x14ac:dyDescent="0.25">
      <c r="A126" s="19">
        <v>124</v>
      </c>
      <c r="B126" s="43" t="s">
        <v>152</v>
      </c>
      <c r="C126" s="18">
        <v>2004</v>
      </c>
      <c r="D126" s="18" t="s">
        <v>151</v>
      </c>
      <c r="E126" s="43" t="s">
        <v>38</v>
      </c>
      <c r="F126" s="45" t="s">
        <v>166</v>
      </c>
      <c r="G126" s="1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95">
        <f>SUM(G126:AB126)</f>
        <v>0</v>
      </c>
      <c r="AD126" s="110">
        <f>COUNT(G126:AB126)</f>
        <v>0</v>
      </c>
    </row>
    <row r="127" spans="1:30" x14ac:dyDescent="0.25">
      <c r="A127" s="22">
        <v>125</v>
      </c>
      <c r="B127" s="43" t="s">
        <v>154</v>
      </c>
      <c r="C127" s="18">
        <v>2005</v>
      </c>
      <c r="D127" s="18" t="s">
        <v>151</v>
      </c>
      <c r="E127" s="43" t="s">
        <v>38</v>
      </c>
      <c r="F127" s="45" t="s">
        <v>39</v>
      </c>
      <c r="G127" s="1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95">
        <f>SUM(G127:AB127)</f>
        <v>0</v>
      </c>
      <c r="AD127" s="110">
        <f>COUNT(G127:AB127)</f>
        <v>0</v>
      </c>
    </row>
    <row r="128" spans="1:30" x14ac:dyDescent="0.25">
      <c r="A128" s="19">
        <v>126</v>
      </c>
      <c r="B128" s="43" t="s">
        <v>156</v>
      </c>
      <c r="C128" s="18">
        <v>2005</v>
      </c>
      <c r="D128" s="18" t="s">
        <v>151</v>
      </c>
      <c r="E128" s="43" t="s">
        <v>38</v>
      </c>
      <c r="F128" s="45" t="s">
        <v>166</v>
      </c>
      <c r="G128" s="1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95">
        <f>SUM(G128:AB128)</f>
        <v>0</v>
      </c>
      <c r="AD128" s="110">
        <f>COUNT(G128:AB128)</f>
        <v>0</v>
      </c>
    </row>
    <row r="129" spans="1:30" x14ac:dyDescent="0.25">
      <c r="A129" s="22">
        <v>127</v>
      </c>
      <c r="B129" s="17" t="s">
        <v>214</v>
      </c>
      <c r="C129" s="18">
        <v>2008</v>
      </c>
      <c r="D129" s="18" t="s">
        <v>19</v>
      </c>
      <c r="E129" s="17" t="s">
        <v>38</v>
      </c>
      <c r="F129" s="20" t="s">
        <v>215</v>
      </c>
      <c r="G129" s="40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95">
        <f>SUM(G129:AB129)</f>
        <v>0</v>
      </c>
      <c r="AD129" s="110">
        <f>COUNT(G129:AB129)</f>
        <v>0</v>
      </c>
    </row>
    <row r="130" spans="1:30" x14ac:dyDescent="0.25">
      <c r="A130" s="19">
        <v>128</v>
      </c>
      <c r="B130" s="34" t="s">
        <v>217</v>
      </c>
      <c r="C130" s="36">
        <v>2008</v>
      </c>
      <c r="D130" s="36" t="s">
        <v>19</v>
      </c>
      <c r="E130" s="34" t="s">
        <v>38</v>
      </c>
      <c r="F130" s="35" t="s">
        <v>215</v>
      </c>
      <c r="G130" s="102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5">
        <f>SUM(G130:AB130)</f>
        <v>0</v>
      </c>
      <c r="AD130" s="110">
        <f>COUNT(G130:AB130)</f>
        <v>0</v>
      </c>
    </row>
    <row r="131" spans="1:30" x14ac:dyDescent="0.25">
      <c r="A131" s="22">
        <v>129</v>
      </c>
      <c r="B131" s="34" t="s">
        <v>218</v>
      </c>
      <c r="C131" s="36">
        <v>2008</v>
      </c>
      <c r="D131" s="36" t="s">
        <v>151</v>
      </c>
      <c r="E131" s="34" t="s">
        <v>38</v>
      </c>
      <c r="F131" s="35" t="s">
        <v>39</v>
      </c>
      <c r="G131" s="102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5">
        <f>SUM(G131:AB131)</f>
        <v>0</v>
      </c>
      <c r="AD131" s="110">
        <f>COUNT(G131:AB131)</f>
        <v>0</v>
      </c>
    </row>
    <row r="132" spans="1:30" x14ac:dyDescent="0.25">
      <c r="A132" s="19">
        <v>130</v>
      </c>
      <c r="B132" s="34" t="s">
        <v>225</v>
      </c>
      <c r="C132" s="36">
        <v>2010</v>
      </c>
      <c r="D132" s="36" t="s">
        <v>19</v>
      </c>
      <c r="E132" s="34" t="s">
        <v>38</v>
      </c>
      <c r="F132" s="35" t="s">
        <v>39</v>
      </c>
      <c r="G132" s="102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95">
        <f>SUM(G132:AB132)</f>
        <v>0</v>
      </c>
      <c r="AD132" s="110">
        <f>COUNT(G132:AB132)</f>
        <v>0</v>
      </c>
    </row>
    <row r="133" spans="1:30" x14ac:dyDescent="0.25">
      <c r="A133" s="22">
        <v>131</v>
      </c>
      <c r="B133" s="34" t="s">
        <v>216</v>
      </c>
      <c r="C133" s="36">
        <v>2008</v>
      </c>
      <c r="D133" s="36" t="s">
        <v>19</v>
      </c>
      <c r="E133" s="34" t="s">
        <v>38</v>
      </c>
      <c r="F133" s="35" t="s">
        <v>39</v>
      </c>
      <c r="G133" s="102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95">
        <f>SUM(G133:AB133)</f>
        <v>0</v>
      </c>
      <c r="AD133" s="110">
        <f>COUNT(G133:AB133)</f>
        <v>0</v>
      </c>
    </row>
    <row r="134" spans="1:30" x14ac:dyDescent="0.25">
      <c r="A134" s="19">
        <v>132</v>
      </c>
      <c r="B134" s="34" t="s">
        <v>227</v>
      </c>
      <c r="C134" s="36">
        <v>2010</v>
      </c>
      <c r="D134" s="36" t="s">
        <v>19</v>
      </c>
      <c r="E134" s="34" t="s">
        <v>38</v>
      </c>
      <c r="F134" s="35" t="s">
        <v>39</v>
      </c>
      <c r="G134" s="102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95">
        <f>SUM(G134:AB134)</f>
        <v>0</v>
      </c>
      <c r="AD134" s="110">
        <f>COUNT(G134:AB134)</f>
        <v>0</v>
      </c>
    </row>
    <row r="135" spans="1:30" x14ac:dyDescent="0.25">
      <c r="A135" s="22">
        <v>133</v>
      </c>
      <c r="B135" s="43" t="s">
        <v>103</v>
      </c>
      <c r="C135" s="18">
        <v>2003</v>
      </c>
      <c r="D135" s="18" t="s">
        <v>31</v>
      </c>
      <c r="E135" s="43" t="s">
        <v>20</v>
      </c>
      <c r="F135" s="45" t="s">
        <v>21</v>
      </c>
      <c r="G135" s="96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5">
        <f>SUM(G135:AB135)</f>
        <v>0</v>
      </c>
      <c r="AD135" s="110">
        <f>COUNT(G135:AB135)</f>
        <v>0</v>
      </c>
    </row>
    <row r="136" spans="1:30" x14ac:dyDescent="0.25">
      <c r="A136" s="19">
        <v>134</v>
      </c>
      <c r="B136" s="44" t="s">
        <v>71</v>
      </c>
      <c r="C136" s="36">
        <v>2003</v>
      </c>
      <c r="D136" s="36" t="s">
        <v>31</v>
      </c>
      <c r="E136" s="44" t="s">
        <v>20</v>
      </c>
      <c r="F136" s="46" t="s">
        <v>21</v>
      </c>
      <c r="G136" s="96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5">
        <f>SUM(G136:AB136)</f>
        <v>0</v>
      </c>
      <c r="AD136" s="110">
        <f>COUNT(G136:AB136)</f>
        <v>0</v>
      </c>
    </row>
    <row r="137" spans="1:30" x14ac:dyDescent="0.25">
      <c r="A137" s="22">
        <v>135</v>
      </c>
      <c r="B137" s="44" t="s">
        <v>68</v>
      </c>
      <c r="C137" s="36">
        <v>1995</v>
      </c>
      <c r="D137" s="36" t="s">
        <v>26</v>
      </c>
      <c r="E137" s="44" t="s">
        <v>20</v>
      </c>
      <c r="F137" s="46"/>
      <c r="G137" s="96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5">
        <f>SUM(G137:AB137)</f>
        <v>0</v>
      </c>
      <c r="AD137" s="110">
        <f>COUNT(G137:AB137)</f>
        <v>0</v>
      </c>
    </row>
    <row r="138" spans="1:30" x14ac:dyDescent="0.25">
      <c r="A138" s="19">
        <v>136</v>
      </c>
      <c r="B138" s="44" t="s">
        <v>69</v>
      </c>
      <c r="C138" s="102">
        <v>1987</v>
      </c>
      <c r="D138" s="36" t="s">
        <v>26</v>
      </c>
      <c r="E138" s="44" t="s">
        <v>20</v>
      </c>
      <c r="F138" s="46"/>
      <c r="G138" s="96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5">
        <f>SUM(G138:AB138)</f>
        <v>0</v>
      </c>
      <c r="AD138" s="110">
        <f>COUNT(G138:AB138)</f>
        <v>0</v>
      </c>
    </row>
    <row r="139" spans="1:30" x14ac:dyDescent="0.25">
      <c r="A139" s="22">
        <v>137</v>
      </c>
      <c r="B139" s="44" t="s">
        <v>70</v>
      </c>
      <c r="C139" s="36">
        <v>1983</v>
      </c>
      <c r="D139" s="36" t="s">
        <v>26</v>
      </c>
      <c r="E139" s="44" t="s">
        <v>20</v>
      </c>
      <c r="F139" s="46"/>
      <c r="G139" s="96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5">
        <f>SUM(G139:AB139)</f>
        <v>0</v>
      </c>
      <c r="AD139" s="110">
        <f>COUNT(G139:AB139)</f>
        <v>0</v>
      </c>
    </row>
    <row r="140" spans="1:30" x14ac:dyDescent="0.25">
      <c r="A140" s="19">
        <v>138</v>
      </c>
      <c r="B140" s="44" t="s">
        <v>77</v>
      </c>
      <c r="C140" s="36">
        <v>1972</v>
      </c>
      <c r="D140" s="36" t="s">
        <v>23</v>
      </c>
      <c r="E140" s="44" t="s">
        <v>20</v>
      </c>
      <c r="F140" s="46"/>
      <c r="G140" s="96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5">
        <f>SUM(G140:AB140)</f>
        <v>0</v>
      </c>
      <c r="AD140" s="110">
        <f>COUNT(G140:AB140)</f>
        <v>0</v>
      </c>
    </row>
    <row r="141" spans="1:30" x14ac:dyDescent="0.25">
      <c r="A141" s="22">
        <v>139</v>
      </c>
      <c r="B141" s="44" t="s">
        <v>78</v>
      </c>
      <c r="C141" s="36">
        <v>1996</v>
      </c>
      <c r="D141" s="36" t="s">
        <v>23</v>
      </c>
      <c r="E141" s="44" t="s">
        <v>38</v>
      </c>
      <c r="F141" s="46" t="s">
        <v>39</v>
      </c>
      <c r="G141" s="96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5">
        <f>SUM(G141:AB141)</f>
        <v>0</v>
      </c>
      <c r="AD141" s="110">
        <f>COUNT(G141:AB141)</f>
        <v>0</v>
      </c>
    </row>
    <row r="142" spans="1:30" x14ac:dyDescent="0.25">
      <c r="A142" s="19">
        <v>140</v>
      </c>
      <c r="B142" s="44" t="s">
        <v>86</v>
      </c>
      <c r="C142" s="36">
        <v>1991</v>
      </c>
      <c r="D142" s="36" t="s">
        <v>26</v>
      </c>
      <c r="E142" s="44" t="s">
        <v>20</v>
      </c>
      <c r="F142" s="46" t="s">
        <v>36</v>
      </c>
      <c r="G142" s="96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5">
        <f>SUM(G142:AB142)</f>
        <v>0</v>
      </c>
      <c r="AD142" s="110">
        <f>COUNT(G142:AB142)</f>
        <v>0</v>
      </c>
    </row>
    <row r="143" spans="1:30" x14ac:dyDescent="0.25">
      <c r="A143" s="22">
        <v>141</v>
      </c>
      <c r="B143" s="44" t="s">
        <v>87</v>
      </c>
      <c r="C143" s="36">
        <v>1967</v>
      </c>
      <c r="D143" s="36" t="s">
        <v>23</v>
      </c>
      <c r="E143" s="44" t="s">
        <v>20</v>
      </c>
      <c r="F143" s="46"/>
      <c r="G143" s="96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5">
        <f>SUM(G143:AB143)</f>
        <v>0</v>
      </c>
      <c r="AD143" s="110">
        <f>COUNT(G143:AB143)</f>
        <v>0</v>
      </c>
    </row>
    <row r="144" spans="1:30" x14ac:dyDescent="0.25">
      <c r="A144" s="19">
        <v>142</v>
      </c>
      <c r="B144" s="44" t="s">
        <v>90</v>
      </c>
      <c r="C144" s="36">
        <v>1996</v>
      </c>
      <c r="D144" s="36" t="s">
        <v>29</v>
      </c>
      <c r="E144" s="44" t="s">
        <v>20</v>
      </c>
      <c r="F144" s="46" t="s">
        <v>36</v>
      </c>
      <c r="G144" s="96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5">
        <f>SUM(G144:AB144)</f>
        <v>0</v>
      </c>
      <c r="AD144" s="110">
        <f>COUNT(G144:AB144)</f>
        <v>0</v>
      </c>
    </row>
    <row r="145" spans="1:30" x14ac:dyDescent="0.25">
      <c r="A145" s="22">
        <v>143</v>
      </c>
      <c r="B145" s="44" t="s">
        <v>102</v>
      </c>
      <c r="C145" s="36">
        <v>1969</v>
      </c>
      <c r="D145" s="36" t="s">
        <v>49</v>
      </c>
      <c r="E145" s="44" t="s">
        <v>20</v>
      </c>
      <c r="F145" s="46"/>
      <c r="G145" s="96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5">
        <f>SUM(G145:AB145)</f>
        <v>0</v>
      </c>
      <c r="AD145" s="110">
        <f>COUNT(G145:AB145)</f>
        <v>0</v>
      </c>
    </row>
    <row r="146" spans="1:30" x14ac:dyDescent="0.25">
      <c r="A146" s="19">
        <v>144</v>
      </c>
      <c r="B146" s="44" t="s">
        <v>174</v>
      </c>
      <c r="C146" s="36">
        <v>2006</v>
      </c>
      <c r="D146" s="36" t="s">
        <v>31</v>
      </c>
      <c r="E146" s="44" t="s">
        <v>20</v>
      </c>
      <c r="F146" s="46" t="s">
        <v>21</v>
      </c>
      <c r="G146" s="96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5">
        <f>SUM(G146:AB146)</f>
        <v>0</v>
      </c>
      <c r="AD146" s="110">
        <f>COUNT(G146:AB146)</f>
        <v>0</v>
      </c>
    </row>
    <row r="147" spans="1:30" x14ac:dyDescent="0.25">
      <c r="A147" s="22">
        <v>145</v>
      </c>
      <c r="B147" s="34" t="s">
        <v>303</v>
      </c>
      <c r="C147" s="36">
        <v>1965</v>
      </c>
      <c r="D147" s="36" t="s">
        <v>23</v>
      </c>
      <c r="E147" s="34" t="s">
        <v>20</v>
      </c>
      <c r="F147" s="35"/>
      <c r="G147" s="105"/>
      <c r="H147" s="34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95">
        <f>SUM(G147:AB147)</f>
        <v>0</v>
      </c>
      <c r="AD147" s="110">
        <f>COUNT(G147:AB147)</f>
        <v>0</v>
      </c>
    </row>
    <row r="148" spans="1:30" x14ac:dyDescent="0.25">
      <c r="A148" s="19">
        <v>146</v>
      </c>
      <c r="B148" s="34" t="s">
        <v>304</v>
      </c>
      <c r="C148" s="36">
        <v>1979</v>
      </c>
      <c r="D148" s="36">
        <v>1</v>
      </c>
      <c r="E148" s="34" t="s">
        <v>20</v>
      </c>
      <c r="F148" s="35"/>
      <c r="G148" s="102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95">
        <f>SUM(G148:AB148)</f>
        <v>0</v>
      </c>
      <c r="AD148" s="110">
        <f>COUNT(G148:AB148)</f>
        <v>0</v>
      </c>
    </row>
    <row r="149" spans="1:30" x14ac:dyDescent="0.25">
      <c r="A149" s="22">
        <v>147</v>
      </c>
      <c r="B149" s="34" t="s">
        <v>305</v>
      </c>
      <c r="C149" s="36">
        <v>1989</v>
      </c>
      <c r="D149" s="36" t="s">
        <v>23</v>
      </c>
      <c r="E149" s="34" t="s">
        <v>20</v>
      </c>
      <c r="F149" s="35"/>
      <c r="G149" s="102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95">
        <f>SUM(G149:AB149)</f>
        <v>0</v>
      </c>
      <c r="AD149" s="110">
        <f>COUNT(G149:AB149)</f>
        <v>0</v>
      </c>
    </row>
    <row r="150" spans="1:30" x14ac:dyDescent="0.25">
      <c r="A150" s="19">
        <v>148</v>
      </c>
      <c r="B150" s="17" t="s">
        <v>306</v>
      </c>
      <c r="C150" s="18">
        <v>1990</v>
      </c>
      <c r="D150" s="18" t="s">
        <v>23</v>
      </c>
      <c r="E150" s="17" t="s">
        <v>20</v>
      </c>
      <c r="F150" s="20"/>
      <c r="G150" s="40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95">
        <f>SUM(G150:AB150)</f>
        <v>0</v>
      </c>
      <c r="AD150" s="110">
        <f>COUNT(G150:AB150)</f>
        <v>0</v>
      </c>
    </row>
    <row r="151" spans="1:30" x14ac:dyDescent="0.25">
      <c r="A151" s="22">
        <v>149</v>
      </c>
      <c r="B151" s="17" t="s">
        <v>307</v>
      </c>
      <c r="C151" s="17"/>
      <c r="D151" s="17"/>
      <c r="E151" s="17" t="s">
        <v>20</v>
      </c>
      <c r="F151" s="20" t="s">
        <v>36</v>
      </c>
      <c r="G151" s="40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95">
        <f>SUM(G151:AB151)</f>
        <v>0</v>
      </c>
      <c r="AD151" s="110">
        <f>COUNT(G151:AB151)</f>
        <v>0</v>
      </c>
    </row>
    <row r="152" spans="1:30" x14ac:dyDescent="0.25">
      <c r="A152" s="19">
        <v>150</v>
      </c>
      <c r="B152" s="17" t="s">
        <v>308</v>
      </c>
      <c r="C152" s="18">
        <v>1951</v>
      </c>
      <c r="D152" s="18">
        <v>1</v>
      </c>
      <c r="E152" s="17" t="s">
        <v>20</v>
      </c>
      <c r="F152" s="20"/>
      <c r="G152" s="40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95">
        <f>SUM(G152:AB152)</f>
        <v>0</v>
      </c>
      <c r="AD152" s="110">
        <f>COUNT(G152:AB152)</f>
        <v>0</v>
      </c>
    </row>
    <row r="153" spans="1:30" x14ac:dyDescent="0.25">
      <c r="A153" s="22">
        <v>151</v>
      </c>
      <c r="B153" s="17" t="s">
        <v>341</v>
      </c>
      <c r="C153" s="18">
        <v>1995</v>
      </c>
      <c r="D153" s="18" t="s">
        <v>23</v>
      </c>
      <c r="E153" s="17" t="s">
        <v>38</v>
      </c>
      <c r="F153" s="20" t="s">
        <v>39</v>
      </c>
      <c r="G153" s="40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95">
        <f>SUM(G153:AB153)</f>
        <v>0</v>
      </c>
      <c r="AD153" s="110">
        <f>COUNT(G153:AB153)</f>
        <v>0</v>
      </c>
    </row>
    <row r="154" spans="1:30" x14ac:dyDescent="0.25">
      <c r="A154" s="19">
        <v>152</v>
      </c>
      <c r="B154" s="34" t="s">
        <v>342</v>
      </c>
      <c r="C154" s="36">
        <v>1962</v>
      </c>
      <c r="D154" s="36" t="s">
        <v>41</v>
      </c>
      <c r="E154" s="34" t="s">
        <v>20</v>
      </c>
      <c r="F154" s="35"/>
      <c r="G154" s="102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95">
        <f>SUM(G154:AB154)</f>
        <v>0</v>
      </c>
      <c r="AD154" s="110">
        <f>COUNT(G154:AB154)</f>
        <v>0</v>
      </c>
    </row>
    <row r="155" spans="1:30" x14ac:dyDescent="0.25">
      <c r="A155" s="22">
        <v>153</v>
      </c>
      <c r="B155" s="17" t="s">
        <v>343</v>
      </c>
      <c r="C155" s="18">
        <v>1972</v>
      </c>
      <c r="D155" s="18" t="s">
        <v>26</v>
      </c>
      <c r="E155" s="17" t="s">
        <v>20</v>
      </c>
      <c r="F155" s="20"/>
      <c r="G155" s="40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95">
        <f>SUM(G155:AB155)</f>
        <v>0</v>
      </c>
      <c r="AD155" s="110">
        <f>COUNT(G155:AB155)</f>
        <v>0</v>
      </c>
    </row>
  </sheetData>
  <autoFilter ref="A2:AD155" xr:uid="{C1669995-E5A0-4F7F-8F03-4BFDEDF53779}">
    <sortState ref="A3:AD155">
      <sortCondition descending="1" ref="AC1"/>
    </sortState>
  </autoFilter>
  <sortState ref="A3:AD154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AD155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1" t="s">
        <v>312</v>
      </c>
    </row>
    <row r="3" spans="1:30" x14ac:dyDescent="0.25">
      <c r="A3" s="22">
        <v>1</v>
      </c>
      <c r="B3" s="23" t="s">
        <v>87</v>
      </c>
      <c r="C3" s="25">
        <v>1967</v>
      </c>
      <c r="D3" s="25" t="s">
        <v>23</v>
      </c>
      <c r="E3" s="23" t="s">
        <v>20</v>
      </c>
      <c r="F3" s="97"/>
      <c r="G3" s="11">
        <v>300</v>
      </c>
      <c r="H3" s="5">
        <v>150</v>
      </c>
      <c r="I3" s="5">
        <v>250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6">
        <f>SUM(G3,I3)</f>
        <v>550</v>
      </c>
      <c r="AD3" s="110">
        <f>COUNT(G3:AB3)</f>
        <v>3</v>
      </c>
    </row>
    <row r="4" spans="1:30" x14ac:dyDescent="0.25">
      <c r="A4" s="19">
        <v>2</v>
      </c>
      <c r="B4" s="17" t="s">
        <v>110</v>
      </c>
      <c r="C4" s="18">
        <v>1991</v>
      </c>
      <c r="D4" s="18" t="s">
        <v>23</v>
      </c>
      <c r="E4" s="17" t="s">
        <v>20</v>
      </c>
      <c r="F4" s="20"/>
      <c r="G4" s="12">
        <v>300</v>
      </c>
      <c r="H4" s="3">
        <v>180</v>
      </c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1">
        <f>SUM(G4,I4)</f>
        <v>500</v>
      </c>
      <c r="AD4" s="110">
        <f>COUNT(G4:AB4)</f>
        <v>3</v>
      </c>
    </row>
    <row r="5" spans="1:30" x14ac:dyDescent="0.25">
      <c r="A5" s="22">
        <v>3</v>
      </c>
      <c r="B5" s="17" t="s">
        <v>62</v>
      </c>
      <c r="C5" s="18">
        <v>2003</v>
      </c>
      <c r="D5" s="18" t="s">
        <v>23</v>
      </c>
      <c r="E5" s="17" t="s">
        <v>38</v>
      </c>
      <c r="F5" s="20" t="s">
        <v>39</v>
      </c>
      <c r="G5" s="12">
        <v>150</v>
      </c>
      <c r="H5" s="3">
        <v>300</v>
      </c>
      <c r="I5" s="3"/>
      <c r="J5" s="3">
        <v>200</v>
      </c>
      <c r="K5" s="3"/>
      <c r="L5" s="3"/>
      <c r="M5" s="3"/>
      <c r="N5" s="3">
        <v>140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21">
        <f>SUM(H5,J5)</f>
        <v>500</v>
      </c>
      <c r="AD5" s="110">
        <f>COUNT(G5:AB5)</f>
        <v>4</v>
      </c>
    </row>
    <row r="6" spans="1:30" x14ac:dyDescent="0.25">
      <c r="A6" s="19">
        <v>4</v>
      </c>
      <c r="B6" s="17" t="s">
        <v>88</v>
      </c>
      <c r="C6" s="18">
        <v>2003</v>
      </c>
      <c r="D6" s="18" t="s">
        <v>23</v>
      </c>
      <c r="E6" s="17" t="s">
        <v>38</v>
      </c>
      <c r="F6" s="20" t="s">
        <v>39</v>
      </c>
      <c r="G6" s="12">
        <v>150</v>
      </c>
      <c r="H6" s="3">
        <v>300</v>
      </c>
      <c r="I6" s="3"/>
      <c r="J6" s="3">
        <v>200</v>
      </c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1">
        <f>SUM(H6,J6)</f>
        <v>500</v>
      </c>
      <c r="AD6" s="110">
        <f>COUNT(G6:AB6)</f>
        <v>4</v>
      </c>
    </row>
    <row r="7" spans="1:30" x14ac:dyDescent="0.25">
      <c r="A7" s="22">
        <v>5</v>
      </c>
      <c r="B7" s="17" t="s">
        <v>78</v>
      </c>
      <c r="C7" s="18">
        <v>1996</v>
      </c>
      <c r="D7" s="18" t="s">
        <v>23</v>
      </c>
      <c r="E7" s="17" t="s">
        <v>38</v>
      </c>
      <c r="F7" s="20" t="s">
        <v>39</v>
      </c>
      <c r="G7" s="12">
        <v>180</v>
      </c>
      <c r="H7" s="3">
        <v>240</v>
      </c>
      <c r="I7" s="3"/>
      <c r="J7" s="3">
        <v>250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1">
        <f>SUM(H7,J7)</f>
        <v>490</v>
      </c>
      <c r="AD7" s="110">
        <f>COUNT(G7:AB7)</f>
        <v>3</v>
      </c>
    </row>
    <row r="8" spans="1:30" x14ac:dyDescent="0.25">
      <c r="A8" s="19">
        <v>6</v>
      </c>
      <c r="B8" s="17" t="s">
        <v>91</v>
      </c>
      <c r="C8" s="18">
        <v>1993</v>
      </c>
      <c r="D8" s="18" t="s">
        <v>23</v>
      </c>
      <c r="E8" s="17" t="s">
        <v>38</v>
      </c>
      <c r="F8" s="20" t="s">
        <v>39</v>
      </c>
      <c r="G8" s="12">
        <v>180</v>
      </c>
      <c r="H8" s="3">
        <v>240</v>
      </c>
      <c r="I8" s="3"/>
      <c r="J8" s="3">
        <v>250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1">
        <f>SUM(H8,J8)</f>
        <v>490</v>
      </c>
      <c r="AD8" s="110">
        <f>COUNT(G8:AB8)</f>
        <v>3</v>
      </c>
    </row>
    <row r="9" spans="1:30" x14ac:dyDescent="0.25">
      <c r="A9" s="22">
        <v>7</v>
      </c>
      <c r="B9" s="17" t="s">
        <v>303</v>
      </c>
      <c r="C9" s="18">
        <v>1965</v>
      </c>
      <c r="D9" s="18" t="s">
        <v>23</v>
      </c>
      <c r="E9" s="17" t="s">
        <v>20</v>
      </c>
      <c r="F9" s="20"/>
      <c r="G9" s="40"/>
      <c r="H9" s="18">
        <v>150</v>
      </c>
      <c r="I9" s="18">
        <v>250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93">
        <f>SUM(G9:AB9)</f>
        <v>400</v>
      </c>
      <c r="AD9" s="110">
        <f>COUNT(G9:AB9)</f>
        <v>2</v>
      </c>
    </row>
    <row r="10" spans="1:30" x14ac:dyDescent="0.25">
      <c r="A10" s="19">
        <v>8</v>
      </c>
      <c r="B10" s="17" t="s">
        <v>304</v>
      </c>
      <c r="C10" s="18">
        <v>1979</v>
      </c>
      <c r="D10" s="18">
        <v>1</v>
      </c>
      <c r="E10" s="17" t="s">
        <v>20</v>
      </c>
      <c r="F10" s="20"/>
      <c r="G10" s="40"/>
      <c r="H10" s="18">
        <v>180</v>
      </c>
      <c r="I10" s="18">
        <v>200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93">
        <f>SUM(G10:AB10)</f>
        <v>380</v>
      </c>
      <c r="AD10" s="110">
        <f>COUNT(G10:AB10)</f>
        <v>2</v>
      </c>
    </row>
    <row r="11" spans="1:30" x14ac:dyDescent="0.25">
      <c r="A11" s="22">
        <v>9</v>
      </c>
      <c r="B11" s="17" t="s">
        <v>108</v>
      </c>
      <c r="C11" s="18">
        <v>1982</v>
      </c>
      <c r="D11" s="18" t="s">
        <v>23</v>
      </c>
      <c r="E11" s="17" t="s">
        <v>20</v>
      </c>
      <c r="F11" s="20" t="s">
        <v>24</v>
      </c>
      <c r="G11" s="12">
        <v>240</v>
      </c>
      <c r="H11" s="3">
        <v>69</v>
      </c>
      <c r="I11" s="3">
        <v>125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1">
        <f>SUM(G11,I11)</f>
        <v>365</v>
      </c>
      <c r="AD11" s="110">
        <f>COUNT(G11:AB11)</f>
        <v>3</v>
      </c>
    </row>
    <row r="12" spans="1:30" x14ac:dyDescent="0.25">
      <c r="A12" s="19">
        <v>10</v>
      </c>
      <c r="B12" s="17" t="s">
        <v>341</v>
      </c>
      <c r="C12" s="18">
        <v>1995</v>
      </c>
      <c r="D12" s="18" t="s">
        <v>23</v>
      </c>
      <c r="E12" s="17" t="s">
        <v>38</v>
      </c>
      <c r="F12" s="20" t="s">
        <v>39</v>
      </c>
      <c r="G12" s="40"/>
      <c r="H12" s="18">
        <v>180</v>
      </c>
      <c r="I12" s="18"/>
      <c r="J12" s="18">
        <v>150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93">
        <f>SUM(G12:AB12)</f>
        <v>330</v>
      </c>
      <c r="AD12" s="110">
        <f>COUNT(G12:AB12)</f>
        <v>2</v>
      </c>
    </row>
    <row r="13" spans="1:30" x14ac:dyDescent="0.25">
      <c r="A13" s="22">
        <v>11</v>
      </c>
      <c r="B13" s="17" t="s">
        <v>77</v>
      </c>
      <c r="C13" s="18">
        <v>1972</v>
      </c>
      <c r="D13" s="18" t="s">
        <v>23</v>
      </c>
      <c r="E13" s="17" t="s">
        <v>20</v>
      </c>
      <c r="F13" s="20"/>
      <c r="G13" s="12">
        <v>240</v>
      </c>
      <c r="H13" s="3">
        <v>69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1">
        <f>SUM(G13:AB13)</f>
        <v>309</v>
      </c>
      <c r="AD13" s="110">
        <f>COUNT(G13:AB13)</f>
        <v>2</v>
      </c>
    </row>
    <row r="14" spans="1:30" x14ac:dyDescent="0.25">
      <c r="A14" s="19">
        <v>12</v>
      </c>
      <c r="B14" s="17" t="s">
        <v>82</v>
      </c>
      <c r="C14" s="18">
        <v>1985</v>
      </c>
      <c r="D14" s="18" t="s">
        <v>23</v>
      </c>
      <c r="E14" s="17" t="s">
        <v>20</v>
      </c>
      <c r="F14" s="20"/>
      <c r="G14" s="12">
        <v>150</v>
      </c>
      <c r="H14" s="3">
        <v>120</v>
      </c>
      <c r="I14" s="3">
        <v>150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1">
        <f>SUM(G14,I14)</f>
        <v>300</v>
      </c>
      <c r="AD14" s="110">
        <f>COUNT(G14:AB14)</f>
        <v>3</v>
      </c>
    </row>
    <row r="15" spans="1:30" x14ac:dyDescent="0.25">
      <c r="A15" s="22">
        <v>13</v>
      </c>
      <c r="B15" s="17" t="s">
        <v>92</v>
      </c>
      <c r="C15" s="18">
        <v>1985</v>
      </c>
      <c r="D15" s="18" t="s">
        <v>29</v>
      </c>
      <c r="E15" s="17" t="s">
        <v>20</v>
      </c>
      <c r="F15" s="20"/>
      <c r="G15" s="12">
        <v>150</v>
      </c>
      <c r="H15" s="3">
        <v>87</v>
      </c>
      <c r="I15" s="3">
        <v>150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21">
        <f>SUM(G15,I15)</f>
        <v>300</v>
      </c>
      <c r="AD15" s="110">
        <f>COUNT(G15:AB15)</f>
        <v>3</v>
      </c>
    </row>
    <row r="16" spans="1:30" x14ac:dyDescent="0.25">
      <c r="A16" s="19">
        <v>14</v>
      </c>
      <c r="B16" s="17" t="s">
        <v>73</v>
      </c>
      <c r="C16" s="18">
        <v>2002</v>
      </c>
      <c r="D16" s="18" t="s">
        <v>29</v>
      </c>
      <c r="E16" s="17" t="s">
        <v>38</v>
      </c>
      <c r="F16" s="20" t="s">
        <v>39</v>
      </c>
      <c r="G16" s="12">
        <v>150</v>
      </c>
      <c r="H16" s="3">
        <v>120</v>
      </c>
      <c r="I16" s="3"/>
      <c r="J16" s="3">
        <v>138</v>
      </c>
      <c r="K16" s="3"/>
      <c r="L16" s="3"/>
      <c r="M16" s="3"/>
      <c r="N16" s="3">
        <v>112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1">
        <f>SUM(G16,J16)</f>
        <v>288</v>
      </c>
      <c r="AD16" s="110">
        <f>COUNT(G16:AB16)</f>
        <v>4</v>
      </c>
    </row>
    <row r="17" spans="1:30" x14ac:dyDescent="0.25">
      <c r="A17" s="22">
        <v>15</v>
      </c>
      <c r="B17" s="17" t="s">
        <v>97</v>
      </c>
      <c r="C17" s="18">
        <v>2002</v>
      </c>
      <c r="D17" s="18" t="s">
        <v>29</v>
      </c>
      <c r="E17" s="17" t="s">
        <v>38</v>
      </c>
      <c r="F17" s="20" t="s">
        <v>39</v>
      </c>
      <c r="G17" s="12">
        <v>150</v>
      </c>
      <c r="H17" s="3">
        <v>120</v>
      </c>
      <c r="I17" s="3"/>
      <c r="J17" s="3">
        <v>138</v>
      </c>
      <c r="K17" s="3"/>
      <c r="L17" s="3"/>
      <c r="M17" s="3"/>
      <c r="N17" s="3">
        <v>112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1">
        <f>SUM(G17,J17)</f>
        <v>288</v>
      </c>
      <c r="AD17" s="110">
        <f>COUNT(G17:AB17)</f>
        <v>4</v>
      </c>
    </row>
    <row r="18" spans="1:30" x14ac:dyDescent="0.25">
      <c r="A18" s="19">
        <v>16</v>
      </c>
      <c r="B18" s="17" t="s">
        <v>101</v>
      </c>
      <c r="C18" s="18">
        <v>1986</v>
      </c>
      <c r="D18" s="18" t="s">
        <v>23</v>
      </c>
      <c r="E18" s="17" t="s">
        <v>20</v>
      </c>
      <c r="F18" s="20"/>
      <c r="G18" s="12">
        <v>165</v>
      </c>
      <c r="H18" s="3">
        <v>120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1">
        <f>SUM(G18:AB18)</f>
        <v>285</v>
      </c>
      <c r="AD18" s="110">
        <f>COUNT(G18:AB18)</f>
        <v>2</v>
      </c>
    </row>
    <row r="19" spans="1:30" x14ac:dyDescent="0.25">
      <c r="A19" s="22">
        <v>17</v>
      </c>
      <c r="B19" s="17" t="s">
        <v>66</v>
      </c>
      <c r="C19" s="18">
        <v>1972</v>
      </c>
      <c r="D19" s="18" t="s">
        <v>49</v>
      </c>
      <c r="E19" s="17" t="s">
        <v>20</v>
      </c>
      <c r="F19" s="20"/>
      <c r="G19" s="12">
        <v>87</v>
      </c>
      <c r="H19" s="3">
        <v>135</v>
      </c>
      <c r="I19" s="3">
        <v>125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1">
        <f>SUM(H19:I19)</f>
        <v>260</v>
      </c>
      <c r="AD19" s="110">
        <f>COUNT(G19:AB19)</f>
        <v>3</v>
      </c>
    </row>
    <row r="20" spans="1:30" x14ac:dyDescent="0.25">
      <c r="A20" s="19">
        <v>18</v>
      </c>
      <c r="B20" s="17" t="s">
        <v>123</v>
      </c>
      <c r="C20" s="18">
        <v>2006</v>
      </c>
      <c r="D20" s="18">
        <v>3</v>
      </c>
      <c r="E20" s="17" t="s">
        <v>20</v>
      </c>
      <c r="F20" s="20" t="s">
        <v>115</v>
      </c>
      <c r="G20" s="12"/>
      <c r="H20" s="3"/>
      <c r="I20" s="3"/>
      <c r="J20" s="3"/>
      <c r="K20" s="3"/>
      <c r="L20" s="3"/>
      <c r="M20" s="3"/>
      <c r="N20" s="3"/>
      <c r="O20" s="3">
        <v>120</v>
      </c>
      <c r="P20" s="3">
        <v>90</v>
      </c>
      <c r="Q20" s="3"/>
      <c r="R20" s="3">
        <v>130</v>
      </c>
      <c r="S20" s="3"/>
      <c r="T20" s="3">
        <v>100</v>
      </c>
      <c r="U20" s="3"/>
      <c r="V20" s="3"/>
      <c r="W20" s="3">
        <v>80</v>
      </c>
      <c r="X20" s="3"/>
      <c r="Y20" s="3"/>
      <c r="Z20" s="3"/>
      <c r="AA20" s="3"/>
      <c r="AB20" s="3"/>
      <c r="AC20" s="21">
        <f>SUM(O20,R20)</f>
        <v>250</v>
      </c>
      <c r="AD20" s="110">
        <f>COUNT(G20:AB20)</f>
        <v>5</v>
      </c>
    </row>
    <row r="21" spans="1:30" x14ac:dyDescent="0.25">
      <c r="A21" s="22">
        <v>19</v>
      </c>
      <c r="B21" s="17" t="s">
        <v>124</v>
      </c>
      <c r="C21" s="18">
        <v>2006</v>
      </c>
      <c r="D21" s="18">
        <v>3</v>
      </c>
      <c r="E21" s="17" t="s">
        <v>20</v>
      </c>
      <c r="F21" s="20" t="s">
        <v>115</v>
      </c>
      <c r="G21" s="12"/>
      <c r="H21" s="3"/>
      <c r="I21" s="3"/>
      <c r="J21" s="3"/>
      <c r="K21" s="3"/>
      <c r="L21" s="3"/>
      <c r="M21" s="3"/>
      <c r="N21" s="3"/>
      <c r="O21" s="3">
        <v>120</v>
      </c>
      <c r="P21" s="3">
        <v>90</v>
      </c>
      <c r="Q21" s="3"/>
      <c r="R21" s="3">
        <v>130</v>
      </c>
      <c r="S21" s="3"/>
      <c r="T21" s="3">
        <v>100</v>
      </c>
      <c r="U21" s="3"/>
      <c r="V21" s="3"/>
      <c r="W21" s="3">
        <v>80</v>
      </c>
      <c r="X21" s="3"/>
      <c r="Y21" s="3"/>
      <c r="Z21" s="3"/>
      <c r="AA21" s="3"/>
      <c r="AB21" s="3"/>
      <c r="AC21" s="21">
        <f>SUM(O21,R21)</f>
        <v>250</v>
      </c>
      <c r="AD21" s="110">
        <f>COUNT(G21:AB21)</f>
        <v>5</v>
      </c>
    </row>
    <row r="22" spans="1:30" x14ac:dyDescent="0.25">
      <c r="A22" s="19">
        <v>20</v>
      </c>
      <c r="B22" s="17" t="s">
        <v>63</v>
      </c>
      <c r="C22" s="18">
        <v>2003</v>
      </c>
      <c r="D22" s="18" t="s">
        <v>33</v>
      </c>
      <c r="E22" s="17" t="s">
        <v>20</v>
      </c>
      <c r="F22" s="20" t="s">
        <v>64</v>
      </c>
      <c r="G22" s="12"/>
      <c r="H22" s="3"/>
      <c r="I22" s="3">
        <v>125</v>
      </c>
      <c r="J22" s="3"/>
      <c r="K22" s="3"/>
      <c r="L22" s="3"/>
      <c r="M22" s="3"/>
      <c r="N22" s="3"/>
      <c r="O22" s="3"/>
      <c r="P22" s="3"/>
      <c r="Q22" s="3"/>
      <c r="R22" s="3">
        <v>104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21">
        <f>SUM(G22:AB22)</f>
        <v>229</v>
      </c>
      <c r="AD22" s="110">
        <f>COUNT(G22:AB22)</f>
        <v>2</v>
      </c>
    </row>
    <row r="23" spans="1:30" x14ac:dyDescent="0.25">
      <c r="A23" s="22">
        <v>21</v>
      </c>
      <c r="B23" s="17" t="s">
        <v>70</v>
      </c>
      <c r="C23" s="18">
        <v>1983</v>
      </c>
      <c r="D23" s="18" t="s">
        <v>26</v>
      </c>
      <c r="E23" s="17" t="s">
        <v>20</v>
      </c>
      <c r="F23" s="20"/>
      <c r="G23" s="12">
        <v>87</v>
      </c>
      <c r="H23" s="3">
        <v>84</v>
      </c>
      <c r="I23" s="3">
        <v>138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1">
        <f>SUM(G23,I23)</f>
        <v>225</v>
      </c>
      <c r="AD23" s="110">
        <f>COUNT(G23:AB23)</f>
        <v>3</v>
      </c>
    </row>
    <row r="24" spans="1:30" x14ac:dyDescent="0.25">
      <c r="A24" s="19">
        <v>22</v>
      </c>
      <c r="B24" s="17" t="s">
        <v>105</v>
      </c>
      <c r="C24" s="18">
        <v>1983</v>
      </c>
      <c r="D24" s="18" t="s">
        <v>29</v>
      </c>
      <c r="E24" s="17" t="s">
        <v>20</v>
      </c>
      <c r="F24" s="20"/>
      <c r="G24" s="12">
        <v>87</v>
      </c>
      <c r="H24" s="3">
        <v>84</v>
      </c>
      <c r="I24" s="3">
        <v>138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1">
        <f>SUM(G24,I24)</f>
        <v>225</v>
      </c>
      <c r="AD24" s="110">
        <f>COUNT(G24:AB24)</f>
        <v>3</v>
      </c>
    </row>
    <row r="25" spans="1:30" x14ac:dyDescent="0.25">
      <c r="A25" s="22">
        <v>23</v>
      </c>
      <c r="B25" s="17" t="s">
        <v>65</v>
      </c>
      <c r="C25" s="18">
        <v>1972</v>
      </c>
      <c r="D25" s="18" t="s">
        <v>26</v>
      </c>
      <c r="E25" s="17" t="s">
        <v>20</v>
      </c>
      <c r="F25" s="20"/>
      <c r="G25" s="12">
        <v>87</v>
      </c>
      <c r="H25" s="3">
        <v>135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1">
        <f>SUM(G25:AB25)</f>
        <v>222</v>
      </c>
      <c r="AD25" s="110">
        <f>COUNT(G25:AB25)</f>
        <v>2</v>
      </c>
    </row>
    <row r="26" spans="1:30" x14ac:dyDescent="0.25">
      <c r="A26" s="19">
        <v>24</v>
      </c>
      <c r="B26" s="17" t="s">
        <v>94</v>
      </c>
      <c r="C26" s="18">
        <v>2004</v>
      </c>
      <c r="D26" s="18">
        <v>3</v>
      </c>
      <c r="E26" s="17" t="s">
        <v>20</v>
      </c>
      <c r="F26" s="20" t="s">
        <v>21</v>
      </c>
      <c r="G26" s="12"/>
      <c r="H26" s="3"/>
      <c r="I26" s="3">
        <v>125</v>
      </c>
      <c r="J26" s="3"/>
      <c r="K26" s="3"/>
      <c r="L26" s="3"/>
      <c r="M26" s="3"/>
      <c r="N26" s="3">
        <v>84</v>
      </c>
      <c r="O26" s="3">
        <v>96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1">
        <f>SUM(I26,O26)</f>
        <v>221</v>
      </c>
      <c r="AD26" s="110">
        <f>COUNT(G26:AB26)</f>
        <v>3</v>
      </c>
    </row>
    <row r="27" spans="1:30" x14ac:dyDescent="0.25">
      <c r="A27" s="22">
        <v>25</v>
      </c>
      <c r="B27" s="17" t="s">
        <v>305</v>
      </c>
      <c r="C27" s="18">
        <v>1989</v>
      </c>
      <c r="D27" s="18" t="s">
        <v>23</v>
      </c>
      <c r="E27" s="17" t="s">
        <v>20</v>
      </c>
      <c r="F27" s="20"/>
      <c r="G27" s="40"/>
      <c r="H27" s="18">
        <v>69</v>
      </c>
      <c r="I27" s="18">
        <v>125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93">
        <f>SUM(G27:AB27)</f>
        <v>194</v>
      </c>
      <c r="AD27" s="110">
        <f>COUNT(G27:AB27)</f>
        <v>2</v>
      </c>
    </row>
    <row r="28" spans="1:30" x14ac:dyDescent="0.25">
      <c r="A28" s="19">
        <v>26</v>
      </c>
      <c r="B28" s="17" t="s">
        <v>306</v>
      </c>
      <c r="C28" s="18">
        <v>1990</v>
      </c>
      <c r="D28" s="18" t="s">
        <v>23</v>
      </c>
      <c r="E28" s="17" t="s">
        <v>20</v>
      </c>
      <c r="F28" s="20"/>
      <c r="G28" s="40"/>
      <c r="H28" s="18">
        <v>69</v>
      </c>
      <c r="I28" s="18">
        <v>125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3">
        <f>SUM(G28:AB28)</f>
        <v>194</v>
      </c>
      <c r="AD28" s="110">
        <f>COUNT(G28:AB28)</f>
        <v>2</v>
      </c>
    </row>
    <row r="29" spans="1:30" x14ac:dyDescent="0.25">
      <c r="A29" s="22">
        <v>27</v>
      </c>
      <c r="B29" s="17" t="s">
        <v>80</v>
      </c>
      <c r="C29" s="18">
        <v>2003</v>
      </c>
      <c r="D29" s="18" t="s">
        <v>49</v>
      </c>
      <c r="E29" s="17" t="s">
        <v>20</v>
      </c>
      <c r="F29" s="20" t="s">
        <v>81</v>
      </c>
      <c r="G29" s="12"/>
      <c r="H29" s="3"/>
      <c r="I29" s="3"/>
      <c r="J29" s="3"/>
      <c r="K29" s="3"/>
      <c r="L29" s="3"/>
      <c r="M29" s="3"/>
      <c r="N29" s="3">
        <v>77</v>
      </c>
      <c r="O29" s="3"/>
      <c r="P29" s="3"/>
      <c r="Q29" s="3"/>
      <c r="R29" s="3">
        <v>104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21">
        <f>SUM(G29:AB29)</f>
        <v>181</v>
      </c>
      <c r="AD29" s="110">
        <f>COUNT(G29:AB29)</f>
        <v>2</v>
      </c>
    </row>
    <row r="30" spans="1:30" x14ac:dyDescent="0.25">
      <c r="A30" s="19">
        <v>28</v>
      </c>
      <c r="B30" s="17" t="s">
        <v>224</v>
      </c>
      <c r="C30" s="18">
        <v>2011</v>
      </c>
      <c r="D30" s="18" t="s">
        <v>19</v>
      </c>
      <c r="E30" s="17" t="s">
        <v>38</v>
      </c>
      <c r="F30" s="20" t="s">
        <v>39</v>
      </c>
      <c r="G30" s="40"/>
      <c r="H30" s="18">
        <v>180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93">
        <f>SUM(G30:AB30)</f>
        <v>180</v>
      </c>
      <c r="AD30" s="110">
        <f>COUNT(G30:AB30)</f>
        <v>1</v>
      </c>
    </row>
    <row r="31" spans="1:30" x14ac:dyDescent="0.25">
      <c r="A31" s="22">
        <v>29</v>
      </c>
      <c r="B31" s="17" t="s">
        <v>67</v>
      </c>
      <c r="C31" s="18">
        <v>1985</v>
      </c>
      <c r="D31" s="18" t="s">
        <v>29</v>
      </c>
      <c r="E31" s="17" t="s">
        <v>20</v>
      </c>
      <c r="F31" s="20"/>
      <c r="G31" s="12">
        <v>87</v>
      </c>
      <c r="H31" s="3">
        <v>87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21">
        <f>SUM(G31:AB31)</f>
        <v>174</v>
      </c>
      <c r="AD31" s="110">
        <f>COUNT(G31:AB31)</f>
        <v>2</v>
      </c>
    </row>
    <row r="32" spans="1:30" x14ac:dyDescent="0.25">
      <c r="A32" s="19">
        <v>30</v>
      </c>
      <c r="B32" s="17" t="s">
        <v>93</v>
      </c>
      <c r="C32" s="18">
        <v>2005</v>
      </c>
      <c r="D32" s="18" t="s">
        <v>31</v>
      </c>
      <c r="E32" s="17" t="s">
        <v>20</v>
      </c>
      <c r="F32" s="20" t="s">
        <v>21</v>
      </c>
      <c r="G32" s="12"/>
      <c r="H32" s="3"/>
      <c r="I32" s="3"/>
      <c r="J32" s="3"/>
      <c r="K32" s="3"/>
      <c r="L32" s="3"/>
      <c r="M32" s="3"/>
      <c r="N32" s="3">
        <v>70</v>
      </c>
      <c r="O32" s="3">
        <v>96</v>
      </c>
      <c r="P32" s="3"/>
      <c r="Q32" s="3"/>
      <c r="R32" s="3">
        <v>72</v>
      </c>
      <c r="S32" s="3"/>
      <c r="T32" s="3">
        <v>60</v>
      </c>
      <c r="U32" s="3"/>
      <c r="V32" s="3"/>
      <c r="W32" s="3"/>
      <c r="X32" s="3"/>
      <c r="Y32" s="3"/>
      <c r="Z32" s="3"/>
      <c r="AA32" s="3"/>
      <c r="AB32" s="3"/>
      <c r="AC32" s="21">
        <f>SUM(O32,R32)</f>
        <v>168</v>
      </c>
      <c r="AD32" s="110">
        <f>COUNT(G32:AB32)</f>
        <v>4</v>
      </c>
    </row>
    <row r="33" spans="1:30" x14ac:dyDescent="0.25">
      <c r="A33" s="22">
        <v>31</v>
      </c>
      <c r="B33" s="17" t="s">
        <v>72</v>
      </c>
      <c r="C33" s="18">
        <v>1996</v>
      </c>
      <c r="D33" s="18" t="s">
        <v>26</v>
      </c>
      <c r="E33" s="17" t="s">
        <v>20</v>
      </c>
      <c r="F33" s="20" t="s">
        <v>36</v>
      </c>
      <c r="G33" s="12">
        <v>87</v>
      </c>
      <c r="H33" s="3">
        <v>81</v>
      </c>
      <c r="I33" s="3">
        <v>63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1">
        <f>SUM(G33:H33)</f>
        <v>168</v>
      </c>
      <c r="AD33" s="110">
        <f>COUNT(G33:AB33)</f>
        <v>3</v>
      </c>
    </row>
    <row r="34" spans="1:30" x14ac:dyDescent="0.25">
      <c r="A34" s="19">
        <v>32</v>
      </c>
      <c r="B34" s="17" t="s">
        <v>76</v>
      </c>
      <c r="C34" s="18">
        <v>1995</v>
      </c>
      <c r="D34" s="18" t="s">
        <v>29</v>
      </c>
      <c r="E34" s="17" t="s">
        <v>20</v>
      </c>
      <c r="F34" s="20" t="s">
        <v>36</v>
      </c>
      <c r="G34" s="12">
        <v>87</v>
      </c>
      <c r="H34" s="3">
        <v>81</v>
      </c>
      <c r="I34" s="3">
        <v>63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1">
        <f>SUM(G34:H34)</f>
        <v>168</v>
      </c>
      <c r="AD34" s="110">
        <f>COUNT(G34:AB34)</f>
        <v>3</v>
      </c>
    </row>
    <row r="35" spans="1:30" x14ac:dyDescent="0.25">
      <c r="A35" s="22">
        <v>33</v>
      </c>
      <c r="B35" s="17" t="s">
        <v>85</v>
      </c>
      <c r="C35" s="18">
        <v>1988</v>
      </c>
      <c r="D35" s="18" t="s">
        <v>23</v>
      </c>
      <c r="E35" s="17" t="s">
        <v>20</v>
      </c>
      <c r="F35" s="20"/>
      <c r="G35" s="12">
        <v>165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1">
        <f>SUM(G35:AB35)</f>
        <v>165</v>
      </c>
      <c r="AD35" s="110">
        <f>COUNT(G35:AB35)</f>
        <v>1</v>
      </c>
    </row>
    <row r="36" spans="1:30" x14ac:dyDescent="0.25">
      <c r="A36" s="19">
        <v>34</v>
      </c>
      <c r="B36" s="17" t="s">
        <v>74</v>
      </c>
      <c r="C36" s="18">
        <v>2003</v>
      </c>
      <c r="D36" s="18" t="s">
        <v>49</v>
      </c>
      <c r="E36" s="17" t="s">
        <v>20</v>
      </c>
      <c r="F36" s="20" t="s">
        <v>21</v>
      </c>
      <c r="G36" s="12"/>
      <c r="H36" s="3"/>
      <c r="I36" s="3"/>
      <c r="J36" s="3"/>
      <c r="K36" s="3"/>
      <c r="L36" s="3"/>
      <c r="M36" s="3"/>
      <c r="N36" s="3">
        <v>84</v>
      </c>
      <c r="O36" s="3"/>
      <c r="P36" s="3"/>
      <c r="Q36" s="3"/>
      <c r="R36" s="3">
        <v>78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21">
        <f>SUM(G36:AB36)</f>
        <v>162</v>
      </c>
      <c r="AD36" s="110">
        <f>COUNT(G36:AB36)</f>
        <v>2</v>
      </c>
    </row>
    <row r="37" spans="1:30" x14ac:dyDescent="0.25">
      <c r="A37" s="22">
        <v>35</v>
      </c>
      <c r="B37" s="17" t="s">
        <v>106</v>
      </c>
      <c r="C37" s="18">
        <v>1990</v>
      </c>
      <c r="D37" s="18">
        <v>3</v>
      </c>
      <c r="E37" s="17" t="s">
        <v>20</v>
      </c>
      <c r="F37" s="20" t="s">
        <v>44</v>
      </c>
      <c r="G37" s="12">
        <v>87</v>
      </c>
      <c r="H37" s="3">
        <v>51</v>
      </c>
      <c r="I37" s="3">
        <v>73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1">
        <f>SUM(G37,I37)</f>
        <v>160</v>
      </c>
      <c r="AD37" s="110">
        <f>COUNT(G37:AB37)</f>
        <v>3</v>
      </c>
    </row>
    <row r="38" spans="1:30" x14ac:dyDescent="0.25">
      <c r="A38" s="19">
        <v>36</v>
      </c>
      <c r="B38" s="17" t="s">
        <v>109</v>
      </c>
      <c r="C38" s="18">
        <v>1991</v>
      </c>
      <c r="D38" s="18" t="s">
        <v>26</v>
      </c>
      <c r="E38" s="17" t="s">
        <v>20</v>
      </c>
      <c r="F38" s="20" t="s">
        <v>44</v>
      </c>
      <c r="G38" s="12">
        <v>87</v>
      </c>
      <c r="H38" s="3">
        <v>51</v>
      </c>
      <c r="I38" s="3">
        <v>73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1">
        <f>SUM(G38,I38)</f>
        <v>160</v>
      </c>
      <c r="AD38" s="110">
        <f>COUNT(G38:AB38)</f>
        <v>3</v>
      </c>
    </row>
    <row r="39" spans="1:30" x14ac:dyDescent="0.25">
      <c r="A39" s="22">
        <v>37</v>
      </c>
      <c r="B39" s="17" t="s">
        <v>118</v>
      </c>
      <c r="C39" s="18">
        <v>2004</v>
      </c>
      <c r="D39" s="18" t="s">
        <v>49</v>
      </c>
      <c r="E39" s="17" t="s">
        <v>20</v>
      </c>
      <c r="F39" s="20" t="s">
        <v>115</v>
      </c>
      <c r="G39" s="12"/>
      <c r="H39" s="3"/>
      <c r="I39" s="3"/>
      <c r="J39" s="3"/>
      <c r="K39" s="3"/>
      <c r="L39" s="3"/>
      <c r="M39" s="3"/>
      <c r="N39" s="3">
        <v>77</v>
      </c>
      <c r="O39" s="3">
        <v>72</v>
      </c>
      <c r="P39" s="3"/>
      <c r="Q39" s="3"/>
      <c r="R39" s="3"/>
      <c r="S39" s="3"/>
      <c r="T39" s="3">
        <v>80</v>
      </c>
      <c r="U39" s="3"/>
      <c r="V39" s="3"/>
      <c r="W39" s="3"/>
      <c r="X39" s="3"/>
      <c r="Y39" s="3"/>
      <c r="Z39" s="3"/>
      <c r="AA39" s="3"/>
      <c r="AB39" s="3"/>
      <c r="AC39" s="21">
        <f>SUM(N39,T39)</f>
        <v>157</v>
      </c>
      <c r="AD39" s="110">
        <f>COUNT(G39:AB39)</f>
        <v>3</v>
      </c>
    </row>
    <row r="40" spans="1:30" x14ac:dyDescent="0.25">
      <c r="A40" s="19">
        <v>38</v>
      </c>
      <c r="B40" s="17" t="s">
        <v>114</v>
      </c>
      <c r="C40" s="18">
        <v>2007</v>
      </c>
      <c r="D40" s="18">
        <v>3</v>
      </c>
      <c r="E40" s="17" t="s">
        <v>20</v>
      </c>
      <c r="F40" s="20" t="s">
        <v>115</v>
      </c>
      <c r="G40" s="12"/>
      <c r="H40" s="3"/>
      <c r="I40" s="3"/>
      <c r="J40" s="3"/>
      <c r="K40" s="3"/>
      <c r="L40" s="3"/>
      <c r="M40" s="3"/>
      <c r="N40" s="3"/>
      <c r="O40" s="3">
        <v>72</v>
      </c>
      <c r="P40" s="3">
        <v>54</v>
      </c>
      <c r="Q40" s="3"/>
      <c r="R40" s="3"/>
      <c r="S40" s="3"/>
      <c r="T40" s="3">
        <v>80</v>
      </c>
      <c r="U40" s="3"/>
      <c r="V40" s="3"/>
      <c r="W40" s="3">
        <v>48</v>
      </c>
      <c r="X40" s="3"/>
      <c r="Y40" s="3"/>
      <c r="Z40" s="3"/>
      <c r="AA40" s="3"/>
      <c r="AB40" s="3"/>
      <c r="AC40" s="21">
        <f>SUM(O40,T40)</f>
        <v>152</v>
      </c>
      <c r="AD40" s="110">
        <f>COUNT(G40:AB40)</f>
        <v>4</v>
      </c>
    </row>
    <row r="41" spans="1:30" x14ac:dyDescent="0.25">
      <c r="A41" s="22">
        <v>39</v>
      </c>
      <c r="B41" s="17" t="s">
        <v>84</v>
      </c>
      <c r="C41" s="18">
        <v>1990</v>
      </c>
      <c r="D41" s="18" t="s">
        <v>23</v>
      </c>
      <c r="E41" s="17" t="s">
        <v>20</v>
      </c>
      <c r="F41" s="20"/>
      <c r="G41" s="12">
        <v>150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1">
        <f>SUM(G41:AB41)</f>
        <v>150</v>
      </c>
      <c r="AD41" s="110">
        <f>COUNT(G41:AB41)</f>
        <v>1</v>
      </c>
    </row>
    <row r="42" spans="1:30" x14ac:dyDescent="0.25">
      <c r="A42" s="19">
        <v>40</v>
      </c>
      <c r="B42" s="17" t="s">
        <v>96</v>
      </c>
      <c r="C42" s="18">
        <v>1985</v>
      </c>
      <c r="D42" s="18" t="s">
        <v>29</v>
      </c>
      <c r="E42" s="17" t="s">
        <v>20</v>
      </c>
      <c r="F42" s="20"/>
      <c r="G42" s="12">
        <v>150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7">
        <f>SUM(G42:AB42)</f>
        <v>150</v>
      </c>
      <c r="AD42" s="110">
        <f>COUNT(G42:AB42)</f>
        <v>1</v>
      </c>
    </row>
    <row r="43" spans="1:30" x14ac:dyDescent="0.25">
      <c r="A43" s="22">
        <v>41</v>
      </c>
      <c r="B43" s="17" t="s">
        <v>353</v>
      </c>
      <c r="C43" s="18">
        <v>1978</v>
      </c>
      <c r="D43" s="18" t="s">
        <v>352</v>
      </c>
      <c r="E43" s="17" t="s">
        <v>38</v>
      </c>
      <c r="F43" s="20"/>
      <c r="G43" s="40"/>
      <c r="H43" s="18"/>
      <c r="I43" s="18"/>
      <c r="J43" s="18">
        <v>150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95">
        <f>SUM(G43:AB43)</f>
        <v>150</v>
      </c>
      <c r="AD43" s="110">
        <f>COUNT(G43:AB43)</f>
        <v>1</v>
      </c>
    </row>
    <row r="44" spans="1:30" x14ac:dyDescent="0.25">
      <c r="A44" s="19">
        <v>42</v>
      </c>
      <c r="B44" s="17" t="s">
        <v>98</v>
      </c>
      <c r="C44" s="18">
        <v>2003</v>
      </c>
      <c r="D44" s="18" t="s">
        <v>33</v>
      </c>
      <c r="E44" s="17" t="s">
        <v>20</v>
      </c>
      <c r="F44" s="20" t="s">
        <v>21</v>
      </c>
      <c r="G44" s="12">
        <v>63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v>78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7">
        <f>SUM(G44:AB44)</f>
        <v>141</v>
      </c>
      <c r="AD44" s="110">
        <f>COUNT(G44:AB44)</f>
        <v>2</v>
      </c>
    </row>
    <row r="45" spans="1:30" x14ac:dyDescent="0.25">
      <c r="A45" s="22">
        <v>43</v>
      </c>
      <c r="B45" s="17" t="s">
        <v>113</v>
      </c>
      <c r="C45" s="18">
        <v>2006</v>
      </c>
      <c r="D45" s="18" t="s">
        <v>31</v>
      </c>
      <c r="E45" s="17" t="s">
        <v>20</v>
      </c>
      <c r="F45" s="20" t="s">
        <v>21</v>
      </c>
      <c r="G45" s="12"/>
      <c r="H45" s="3"/>
      <c r="I45" s="3"/>
      <c r="J45" s="3"/>
      <c r="K45" s="3"/>
      <c r="L45" s="3"/>
      <c r="M45" s="3"/>
      <c r="N45" s="3"/>
      <c r="O45" s="3">
        <v>66</v>
      </c>
      <c r="P45" s="3">
        <v>72</v>
      </c>
      <c r="Q45" s="3"/>
      <c r="R45" s="3"/>
      <c r="S45" s="3"/>
      <c r="T45" s="3"/>
      <c r="U45" s="3"/>
      <c r="V45" s="3"/>
      <c r="W45" s="3">
        <v>64</v>
      </c>
      <c r="X45" s="3"/>
      <c r="Y45" s="3"/>
      <c r="Z45" s="3"/>
      <c r="AA45" s="3"/>
      <c r="AB45" s="3"/>
      <c r="AC45" s="37">
        <f>SUM(O45,P45)</f>
        <v>138</v>
      </c>
      <c r="AD45" s="110">
        <f>COUNT(G45:AB45)</f>
        <v>3</v>
      </c>
    </row>
    <row r="46" spans="1:30" x14ac:dyDescent="0.25">
      <c r="A46" s="19">
        <v>44</v>
      </c>
      <c r="B46" s="17" t="s">
        <v>83</v>
      </c>
      <c r="C46" s="18">
        <v>1995</v>
      </c>
      <c r="D46" s="18" t="s">
        <v>49</v>
      </c>
      <c r="E46" s="17" t="s">
        <v>20</v>
      </c>
      <c r="F46" s="20" t="s">
        <v>36</v>
      </c>
      <c r="G46" s="12">
        <v>87</v>
      </c>
      <c r="H46" s="3"/>
      <c r="I46" s="3">
        <v>50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7">
        <f>SUM(G46:AB46)</f>
        <v>137</v>
      </c>
      <c r="AD46" s="110">
        <f>COUNT(G46:AB46)</f>
        <v>2</v>
      </c>
    </row>
    <row r="47" spans="1:30" x14ac:dyDescent="0.25">
      <c r="A47" s="22">
        <v>45</v>
      </c>
      <c r="B47" s="17" t="s">
        <v>104</v>
      </c>
      <c r="C47" s="18">
        <v>1995</v>
      </c>
      <c r="D47" s="18" t="s">
        <v>19</v>
      </c>
      <c r="E47" s="17" t="s">
        <v>20</v>
      </c>
      <c r="F47" s="20" t="s">
        <v>36</v>
      </c>
      <c r="G47" s="12">
        <v>87</v>
      </c>
      <c r="H47" s="3"/>
      <c r="I47" s="3">
        <v>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7">
        <f>SUM(G47:AB47)</f>
        <v>137</v>
      </c>
      <c r="AD47" s="110">
        <f>COUNT(G47:AB47)</f>
        <v>2</v>
      </c>
    </row>
    <row r="48" spans="1:30" x14ac:dyDescent="0.25">
      <c r="A48" s="19">
        <v>46</v>
      </c>
      <c r="B48" s="17" t="s">
        <v>116</v>
      </c>
      <c r="C48" s="18">
        <v>2006</v>
      </c>
      <c r="D48" s="18" t="s">
        <v>31</v>
      </c>
      <c r="E48" s="17" t="s">
        <v>20</v>
      </c>
      <c r="F48" s="20" t="s">
        <v>21</v>
      </c>
      <c r="G48" s="12"/>
      <c r="H48" s="3"/>
      <c r="I48" s="3"/>
      <c r="J48" s="3"/>
      <c r="K48" s="3"/>
      <c r="L48" s="3"/>
      <c r="M48" s="3"/>
      <c r="N48" s="3"/>
      <c r="O48" s="3"/>
      <c r="P48" s="3">
        <v>72</v>
      </c>
      <c r="Q48" s="3"/>
      <c r="R48" s="3"/>
      <c r="S48" s="3"/>
      <c r="T48" s="3"/>
      <c r="U48" s="3"/>
      <c r="V48" s="3"/>
      <c r="W48" s="3">
        <v>64</v>
      </c>
      <c r="X48" s="3"/>
      <c r="Y48" s="3"/>
      <c r="Z48" s="3"/>
      <c r="AA48" s="3"/>
      <c r="AB48" s="3"/>
      <c r="AC48" s="37">
        <f>SUM(G48:AB48)</f>
        <v>136</v>
      </c>
      <c r="AD48" s="110">
        <f>COUNT(G48:AB48)</f>
        <v>2</v>
      </c>
    </row>
    <row r="49" spans="1:30" x14ac:dyDescent="0.25">
      <c r="A49" s="22">
        <v>47</v>
      </c>
      <c r="B49" s="17" t="s">
        <v>79</v>
      </c>
      <c r="C49" s="18">
        <v>2004</v>
      </c>
      <c r="D49" s="18" t="s">
        <v>33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>
        <v>70</v>
      </c>
      <c r="O49" s="3"/>
      <c r="P49" s="3"/>
      <c r="Q49" s="3"/>
      <c r="R49" s="3"/>
      <c r="S49" s="3"/>
      <c r="T49" s="3">
        <v>60</v>
      </c>
      <c r="U49" s="3"/>
      <c r="V49" s="3"/>
      <c r="W49" s="3"/>
      <c r="X49" s="3"/>
      <c r="Y49" s="3"/>
      <c r="Z49" s="3"/>
      <c r="AA49" s="3"/>
      <c r="AB49" s="3"/>
      <c r="AC49" s="37">
        <f>SUM(G49:AB49)</f>
        <v>130</v>
      </c>
      <c r="AD49" s="110">
        <f>COUNT(G49:AB49)</f>
        <v>2</v>
      </c>
    </row>
    <row r="50" spans="1:30" x14ac:dyDescent="0.25">
      <c r="A50" s="19">
        <v>48</v>
      </c>
      <c r="B50" s="17" t="s">
        <v>99</v>
      </c>
      <c r="C50" s="18">
        <v>2004</v>
      </c>
      <c r="D50" s="18" t="s">
        <v>31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>
        <v>70</v>
      </c>
      <c r="O50" s="3">
        <v>60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7">
        <f>SUM(G50:AB50)</f>
        <v>130</v>
      </c>
      <c r="AD50" s="110">
        <f>COUNT(G50:AB50)</f>
        <v>2</v>
      </c>
    </row>
    <row r="51" spans="1:30" x14ac:dyDescent="0.25">
      <c r="A51" s="22">
        <v>49</v>
      </c>
      <c r="B51" s="17" t="s">
        <v>301</v>
      </c>
      <c r="C51" s="18">
        <v>1961</v>
      </c>
      <c r="D51" s="18" t="s">
        <v>26</v>
      </c>
      <c r="E51" s="17" t="s">
        <v>20</v>
      </c>
      <c r="F51" s="20"/>
      <c r="G51" s="40"/>
      <c r="H51" s="18">
        <v>63</v>
      </c>
      <c r="I51" s="18">
        <v>63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93">
        <f>SUM(G51:AB51)</f>
        <v>126</v>
      </c>
      <c r="AD51" s="110">
        <f>COUNT(G51:AB51)</f>
        <v>2</v>
      </c>
    </row>
    <row r="52" spans="1:30" x14ac:dyDescent="0.25">
      <c r="A52" s="19">
        <v>50</v>
      </c>
      <c r="B52" s="17" t="s">
        <v>75</v>
      </c>
      <c r="C52" s="18">
        <v>1986</v>
      </c>
      <c r="D52" s="18" t="s">
        <v>26</v>
      </c>
      <c r="E52" s="17" t="s">
        <v>20</v>
      </c>
      <c r="F52" s="20"/>
      <c r="G52" s="12"/>
      <c r="H52" s="3"/>
      <c r="I52" s="3">
        <v>125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1">
        <f>SUM(G52:AB52)</f>
        <v>125</v>
      </c>
      <c r="AD52" s="110">
        <f>COUNT(G52:AB52)</f>
        <v>1</v>
      </c>
    </row>
    <row r="53" spans="1:30" x14ac:dyDescent="0.25">
      <c r="A53" s="22">
        <v>51</v>
      </c>
      <c r="B53" s="17" t="s">
        <v>95</v>
      </c>
      <c r="C53" s="18">
        <v>1971</v>
      </c>
      <c r="D53" s="18" t="s">
        <v>26</v>
      </c>
      <c r="E53" s="17" t="s">
        <v>20</v>
      </c>
      <c r="F53" s="20"/>
      <c r="G53" s="12"/>
      <c r="H53" s="3"/>
      <c r="I53" s="3">
        <v>125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1">
        <f>SUM(G53:AB53)</f>
        <v>125</v>
      </c>
      <c r="AD53" s="110">
        <f>COUNT(G53:AB53)</f>
        <v>1</v>
      </c>
    </row>
    <row r="54" spans="1:30" x14ac:dyDescent="0.25">
      <c r="A54" s="19">
        <v>52</v>
      </c>
      <c r="B54" s="17" t="s">
        <v>100</v>
      </c>
      <c r="C54" s="18">
        <v>2001</v>
      </c>
      <c r="D54" s="18" t="s">
        <v>33</v>
      </c>
      <c r="E54" s="17" t="s">
        <v>20</v>
      </c>
      <c r="F54" s="20" t="s">
        <v>21</v>
      </c>
      <c r="G54" s="12">
        <v>63</v>
      </c>
      <c r="H54" s="3">
        <v>51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1">
        <f>SUM(G54:AB54)</f>
        <v>114</v>
      </c>
      <c r="AD54" s="110">
        <f>COUNT(G54:AB54)</f>
        <v>2</v>
      </c>
    </row>
    <row r="55" spans="1:30" x14ac:dyDescent="0.25">
      <c r="A55" s="22">
        <v>53</v>
      </c>
      <c r="B55" s="17" t="s">
        <v>177</v>
      </c>
      <c r="C55" s="18">
        <v>2006</v>
      </c>
      <c r="D55" s="18" t="s">
        <v>31</v>
      </c>
      <c r="E55" s="17" t="s">
        <v>20</v>
      </c>
      <c r="F55" s="20" t="s">
        <v>21</v>
      </c>
      <c r="G55" s="12"/>
      <c r="H55" s="3"/>
      <c r="I55" s="3"/>
      <c r="J55" s="3"/>
      <c r="K55" s="3"/>
      <c r="L55" s="3"/>
      <c r="M55" s="3"/>
      <c r="N55" s="3"/>
      <c r="O55" s="3">
        <v>66</v>
      </c>
      <c r="P55" s="3"/>
      <c r="Q55" s="3"/>
      <c r="R55" s="3"/>
      <c r="S55" s="3"/>
      <c r="T55" s="3"/>
      <c r="U55" s="3"/>
      <c r="V55" s="3"/>
      <c r="W55" s="3">
        <v>48</v>
      </c>
      <c r="X55" s="3"/>
      <c r="Y55" s="3"/>
      <c r="Z55" s="3"/>
      <c r="AA55" s="3"/>
      <c r="AB55" s="3"/>
      <c r="AC55" s="21">
        <f>SUM(G55:AB55)</f>
        <v>114</v>
      </c>
      <c r="AD55" s="110">
        <f>COUNT(G55:AB55)</f>
        <v>2</v>
      </c>
    </row>
    <row r="56" spans="1:30" x14ac:dyDescent="0.25">
      <c r="A56" s="19">
        <v>54</v>
      </c>
      <c r="B56" s="17" t="s">
        <v>354</v>
      </c>
      <c r="C56" s="18" t="s">
        <v>355</v>
      </c>
      <c r="D56" s="18" t="s">
        <v>49</v>
      </c>
      <c r="E56" s="17" t="s">
        <v>38</v>
      </c>
      <c r="F56" s="20" t="s">
        <v>356</v>
      </c>
      <c r="G56" s="40"/>
      <c r="H56" s="18"/>
      <c r="I56" s="18"/>
      <c r="J56" s="18">
        <v>113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93">
        <f>SUM(G56:AB56)</f>
        <v>113</v>
      </c>
      <c r="AD56" s="110">
        <f>COUNT(G56:AB56)</f>
        <v>1</v>
      </c>
    </row>
    <row r="57" spans="1:30" x14ac:dyDescent="0.25">
      <c r="A57" s="22">
        <v>55</v>
      </c>
      <c r="B57" s="17" t="s">
        <v>117</v>
      </c>
      <c r="C57" s="18">
        <v>2007</v>
      </c>
      <c r="D57" s="18" t="s">
        <v>31</v>
      </c>
      <c r="E57" s="17" t="s">
        <v>20</v>
      </c>
      <c r="F57" s="20" t="s">
        <v>21</v>
      </c>
      <c r="G57" s="12"/>
      <c r="H57" s="3"/>
      <c r="I57" s="3"/>
      <c r="J57" s="3"/>
      <c r="K57" s="3"/>
      <c r="L57" s="3"/>
      <c r="M57" s="3"/>
      <c r="N57" s="3"/>
      <c r="O57" s="3"/>
      <c r="P57" s="3">
        <v>45</v>
      </c>
      <c r="Q57" s="3"/>
      <c r="R57" s="3"/>
      <c r="S57" s="3"/>
      <c r="T57" s="3"/>
      <c r="U57" s="3"/>
      <c r="V57" s="3"/>
      <c r="W57" s="3">
        <v>44</v>
      </c>
      <c r="X57" s="3"/>
      <c r="Y57" s="3"/>
      <c r="Z57" s="3"/>
      <c r="AA57" s="3"/>
      <c r="AB57" s="3"/>
      <c r="AC57" s="21">
        <f>SUM(G57:AB57)</f>
        <v>89</v>
      </c>
      <c r="AD57" s="110">
        <f>COUNT(G57:AB57)</f>
        <v>2</v>
      </c>
    </row>
    <row r="58" spans="1:30" x14ac:dyDescent="0.25">
      <c r="A58" s="19">
        <v>56</v>
      </c>
      <c r="B58" s="17" t="s">
        <v>212</v>
      </c>
      <c r="C58" s="18">
        <v>2006</v>
      </c>
      <c r="D58" s="18" t="s">
        <v>151</v>
      </c>
      <c r="E58" s="17" t="s">
        <v>20</v>
      </c>
      <c r="F58" s="20" t="s">
        <v>21</v>
      </c>
      <c r="G58" s="40"/>
      <c r="H58" s="18"/>
      <c r="I58" s="18"/>
      <c r="J58" s="18"/>
      <c r="K58" s="18"/>
      <c r="L58" s="18"/>
      <c r="M58" s="18"/>
      <c r="N58" s="18"/>
      <c r="O58" s="18"/>
      <c r="P58" s="18">
        <v>45</v>
      </c>
      <c r="Q58" s="18"/>
      <c r="R58" s="18"/>
      <c r="S58" s="18"/>
      <c r="T58" s="18"/>
      <c r="U58" s="18"/>
      <c r="V58" s="18"/>
      <c r="W58" s="18">
        <v>44</v>
      </c>
      <c r="X58" s="18"/>
      <c r="Y58" s="18"/>
      <c r="Z58" s="18"/>
      <c r="AA58" s="18"/>
      <c r="AB58" s="18"/>
      <c r="AC58" s="93">
        <f>SUM(G58:AB58)</f>
        <v>89</v>
      </c>
      <c r="AD58" s="110">
        <f>COUNT(G58:AB58)</f>
        <v>2</v>
      </c>
    </row>
    <row r="59" spans="1:30" x14ac:dyDescent="0.25">
      <c r="A59" s="22">
        <v>57</v>
      </c>
      <c r="B59" s="17" t="s">
        <v>68</v>
      </c>
      <c r="C59" s="18">
        <v>1995</v>
      </c>
      <c r="D59" s="18" t="s">
        <v>26</v>
      </c>
      <c r="E59" s="17" t="s">
        <v>20</v>
      </c>
      <c r="F59" s="20"/>
      <c r="G59" s="12">
        <v>87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1">
        <f>SUM(G59:AB59)</f>
        <v>87</v>
      </c>
      <c r="AD59" s="110">
        <f>COUNT(G59:AB59)</f>
        <v>1</v>
      </c>
    </row>
    <row r="60" spans="1:30" x14ac:dyDescent="0.25">
      <c r="A60" s="19">
        <v>58</v>
      </c>
      <c r="B60" s="17" t="s">
        <v>69</v>
      </c>
      <c r="C60" s="18">
        <v>1987</v>
      </c>
      <c r="D60" s="18" t="s">
        <v>26</v>
      </c>
      <c r="E60" s="17" t="s">
        <v>20</v>
      </c>
      <c r="F60" s="20"/>
      <c r="G60" s="12">
        <v>87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1">
        <f>SUM(G60:AB60)</f>
        <v>87</v>
      </c>
      <c r="AD60" s="110">
        <f>COUNT(G60:AB60)</f>
        <v>1</v>
      </c>
    </row>
    <row r="61" spans="1:30" x14ac:dyDescent="0.25">
      <c r="A61" s="22">
        <v>59</v>
      </c>
      <c r="B61" s="17" t="s">
        <v>102</v>
      </c>
      <c r="C61" s="18">
        <v>1969</v>
      </c>
      <c r="D61" s="18" t="s">
        <v>49</v>
      </c>
      <c r="E61" s="17" t="s">
        <v>20</v>
      </c>
      <c r="F61" s="20"/>
      <c r="G61" s="12">
        <v>87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1">
        <f>SUM(G61:AB61)</f>
        <v>87</v>
      </c>
      <c r="AD61" s="110">
        <f>COUNT(G61:AB61)</f>
        <v>1</v>
      </c>
    </row>
    <row r="62" spans="1:30" x14ac:dyDescent="0.25">
      <c r="A62" s="19">
        <v>60</v>
      </c>
      <c r="B62" s="17" t="s">
        <v>336</v>
      </c>
      <c r="C62" s="18">
        <v>1996</v>
      </c>
      <c r="D62" s="18" t="s">
        <v>23</v>
      </c>
      <c r="E62" s="17" t="s">
        <v>20</v>
      </c>
      <c r="F62" s="20" t="s">
        <v>337</v>
      </c>
      <c r="G62" s="104"/>
      <c r="H62" s="17">
        <v>81</v>
      </c>
      <c r="I62" s="17"/>
      <c r="J62" s="17"/>
      <c r="K62" s="17"/>
      <c r="L62" s="17"/>
      <c r="M62" s="17"/>
      <c r="N62" s="17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93">
        <f>SUM(G62:AB62)</f>
        <v>81</v>
      </c>
      <c r="AD62" s="110">
        <f>COUNT(G62:AB62)</f>
        <v>1</v>
      </c>
    </row>
    <row r="63" spans="1:30" x14ac:dyDescent="0.25">
      <c r="A63" s="22">
        <v>61</v>
      </c>
      <c r="B63" s="17" t="s">
        <v>342</v>
      </c>
      <c r="C63" s="18">
        <v>1962</v>
      </c>
      <c r="D63" s="18" t="s">
        <v>41</v>
      </c>
      <c r="E63" s="17" t="s">
        <v>20</v>
      </c>
      <c r="F63" s="20"/>
      <c r="G63" s="40"/>
      <c r="H63" s="18">
        <v>81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93">
        <f>SUM(G63:AB63)</f>
        <v>81</v>
      </c>
      <c r="AD63" s="110">
        <f>COUNT(G63:AB63)</f>
        <v>1</v>
      </c>
    </row>
    <row r="64" spans="1:30" x14ac:dyDescent="0.25">
      <c r="A64" s="19">
        <v>62</v>
      </c>
      <c r="B64" s="17" t="s">
        <v>107</v>
      </c>
      <c r="C64" s="18">
        <v>1996</v>
      </c>
      <c r="D64" s="18" t="s">
        <v>49</v>
      </c>
      <c r="E64" s="17" t="s">
        <v>20</v>
      </c>
      <c r="F64" s="20" t="s">
        <v>36</v>
      </c>
      <c r="G64" s="12"/>
      <c r="H64" s="3"/>
      <c r="I64" s="3">
        <v>73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1">
        <f>SUM(G64:AB64)</f>
        <v>73</v>
      </c>
      <c r="AD64" s="110">
        <f>COUNT(G64:AB64)</f>
        <v>1</v>
      </c>
    </row>
    <row r="65" spans="1:30" x14ac:dyDescent="0.25">
      <c r="A65" s="22">
        <v>63</v>
      </c>
      <c r="B65" s="17" t="s">
        <v>302</v>
      </c>
      <c r="C65" s="18">
        <v>2001</v>
      </c>
      <c r="D65" s="18" t="s">
        <v>49</v>
      </c>
      <c r="E65" s="17" t="s">
        <v>20</v>
      </c>
      <c r="F65" s="20" t="s">
        <v>115</v>
      </c>
      <c r="G65" s="104"/>
      <c r="H65" s="17"/>
      <c r="I65" s="106">
        <v>73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93">
        <f>SUM(G65:AB65)</f>
        <v>73</v>
      </c>
      <c r="AD65" s="110">
        <f>COUNT(G65:AB65)</f>
        <v>1</v>
      </c>
    </row>
    <row r="66" spans="1:30" x14ac:dyDescent="0.25">
      <c r="A66" s="19">
        <v>64</v>
      </c>
      <c r="B66" s="17" t="s">
        <v>307</v>
      </c>
      <c r="C66" s="17"/>
      <c r="D66" s="17"/>
      <c r="E66" s="17" t="s">
        <v>20</v>
      </c>
      <c r="F66" s="20" t="s">
        <v>36</v>
      </c>
      <c r="G66" s="40"/>
      <c r="H66" s="18"/>
      <c r="I66" s="18">
        <v>73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93">
        <f>SUM(G66:AB66)</f>
        <v>73</v>
      </c>
      <c r="AD66" s="110">
        <f>COUNT(G66:AB66)</f>
        <v>1</v>
      </c>
    </row>
    <row r="67" spans="1:30" x14ac:dyDescent="0.25">
      <c r="A67" s="22">
        <v>65</v>
      </c>
      <c r="B67" s="17" t="s">
        <v>89</v>
      </c>
      <c r="C67" s="18">
        <v>2003</v>
      </c>
      <c r="D67" s="18" t="s">
        <v>19</v>
      </c>
      <c r="E67" s="17" t="s">
        <v>20</v>
      </c>
      <c r="F67" s="20" t="s">
        <v>21</v>
      </c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v>72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21">
        <f>SUM(G67:AB67)</f>
        <v>72</v>
      </c>
      <c r="AD67" s="110">
        <f>COUNT(G67:AB67)</f>
        <v>1</v>
      </c>
    </row>
    <row r="68" spans="1:30" x14ac:dyDescent="0.25">
      <c r="A68" s="19">
        <v>66</v>
      </c>
      <c r="B68" s="17" t="s">
        <v>160</v>
      </c>
      <c r="C68" s="18">
        <v>2003</v>
      </c>
      <c r="D68" s="18" t="s">
        <v>155</v>
      </c>
      <c r="E68" s="17" t="s">
        <v>20</v>
      </c>
      <c r="F68" s="20" t="s">
        <v>44</v>
      </c>
      <c r="G68" s="12"/>
      <c r="H68" s="3"/>
      <c r="I68" s="3"/>
      <c r="J68" s="3"/>
      <c r="K68" s="3"/>
      <c r="L68" s="3"/>
      <c r="M68" s="3"/>
      <c r="N68" s="3">
        <v>70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21">
        <f>SUM(G68:AB68)</f>
        <v>70</v>
      </c>
      <c r="AD68" s="110">
        <f>COUNT(G68:AB68)</f>
        <v>1</v>
      </c>
    </row>
    <row r="69" spans="1:30" x14ac:dyDescent="0.25">
      <c r="A69" s="22">
        <v>67</v>
      </c>
      <c r="B69" s="17" t="s">
        <v>156</v>
      </c>
      <c r="C69" s="18">
        <v>2005</v>
      </c>
      <c r="D69" s="18" t="s">
        <v>151</v>
      </c>
      <c r="E69" s="17" t="s">
        <v>38</v>
      </c>
      <c r="F69" s="20" t="s">
        <v>166</v>
      </c>
      <c r="G69" s="12"/>
      <c r="H69" s="3"/>
      <c r="I69" s="3"/>
      <c r="J69" s="3"/>
      <c r="K69" s="3"/>
      <c r="L69" s="3"/>
      <c r="M69" s="3"/>
      <c r="N69" s="3">
        <v>70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1">
        <f>SUM(G69:AB69)</f>
        <v>70</v>
      </c>
      <c r="AD69" s="110">
        <f>COUNT(G69:AB69)</f>
        <v>1</v>
      </c>
    </row>
    <row r="70" spans="1:30" x14ac:dyDescent="0.25">
      <c r="A70" s="19">
        <v>68</v>
      </c>
      <c r="B70" s="17" t="s">
        <v>157</v>
      </c>
      <c r="C70" s="18">
        <v>2005</v>
      </c>
      <c r="D70" s="18" t="s">
        <v>155</v>
      </c>
      <c r="E70" s="17" t="s">
        <v>38</v>
      </c>
      <c r="F70" s="20" t="s">
        <v>39</v>
      </c>
      <c r="G70" s="12"/>
      <c r="H70" s="3"/>
      <c r="I70" s="3"/>
      <c r="J70" s="3"/>
      <c r="K70" s="3"/>
      <c r="L70" s="3"/>
      <c r="M70" s="3"/>
      <c r="N70" s="3">
        <v>70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1">
        <f>SUM(G70:AB70)</f>
        <v>70</v>
      </c>
      <c r="AD70" s="110">
        <f>COUNT(G70:AB70)</f>
        <v>1</v>
      </c>
    </row>
    <row r="71" spans="1:30" x14ac:dyDescent="0.25">
      <c r="A71" s="22">
        <v>69</v>
      </c>
      <c r="B71" s="17" t="s">
        <v>162</v>
      </c>
      <c r="C71" s="18">
        <v>2004</v>
      </c>
      <c r="D71" s="18" t="s">
        <v>155</v>
      </c>
      <c r="E71" s="17" t="s">
        <v>38</v>
      </c>
      <c r="F71" s="20" t="s">
        <v>39</v>
      </c>
      <c r="G71" s="12"/>
      <c r="H71" s="3"/>
      <c r="I71" s="3"/>
      <c r="J71" s="3"/>
      <c r="K71" s="3"/>
      <c r="L71" s="3"/>
      <c r="M71" s="3"/>
      <c r="N71" s="3">
        <v>70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21">
        <f>SUM(G71:AB71)</f>
        <v>70</v>
      </c>
      <c r="AD71" s="110">
        <f>COUNT(G71:AB71)</f>
        <v>1</v>
      </c>
    </row>
    <row r="72" spans="1:30" x14ac:dyDescent="0.25">
      <c r="A72" s="19">
        <v>70</v>
      </c>
      <c r="B72" s="17" t="s">
        <v>300</v>
      </c>
      <c r="C72" s="18">
        <v>1991</v>
      </c>
      <c r="D72" s="18" t="s">
        <v>29</v>
      </c>
      <c r="E72" s="17" t="s">
        <v>20</v>
      </c>
      <c r="F72" s="20"/>
      <c r="G72" s="40"/>
      <c r="H72" s="18"/>
      <c r="I72" s="18">
        <v>63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3">
        <f>SUM(G72:AB72)</f>
        <v>63</v>
      </c>
      <c r="AD72" s="110">
        <f>COUNT(G72:AB72)</f>
        <v>1</v>
      </c>
    </row>
    <row r="73" spans="1:30" x14ac:dyDescent="0.25">
      <c r="A73" s="22">
        <v>71</v>
      </c>
      <c r="B73" s="17" t="s">
        <v>308</v>
      </c>
      <c r="C73" s="18">
        <v>1951</v>
      </c>
      <c r="D73" s="18">
        <v>1</v>
      </c>
      <c r="E73" s="17" t="s">
        <v>20</v>
      </c>
      <c r="F73" s="20"/>
      <c r="G73" s="40"/>
      <c r="H73" s="18"/>
      <c r="I73" s="18">
        <v>63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3">
        <f>SUM(G73:AB73)</f>
        <v>63</v>
      </c>
      <c r="AD73" s="110">
        <f>COUNT(G73:AB73)</f>
        <v>1</v>
      </c>
    </row>
    <row r="74" spans="1:30" x14ac:dyDescent="0.25">
      <c r="A74" s="19">
        <v>72</v>
      </c>
      <c r="B74" s="17" t="s">
        <v>343</v>
      </c>
      <c r="C74" s="18">
        <v>1972</v>
      </c>
      <c r="D74" s="18" t="s">
        <v>26</v>
      </c>
      <c r="E74" s="17" t="s">
        <v>20</v>
      </c>
      <c r="F74" s="20"/>
      <c r="G74" s="40"/>
      <c r="H74" s="18">
        <v>63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95">
        <f>SUM(G74:AB74)</f>
        <v>63</v>
      </c>
      <c r="AD74" s="110">
        <f>COUNT(G74:AB74)</f>
        <v>1</v>
      </c>
    </row>
    <row r="75" spans="1:30" x14ac:dyDescent="0.25">
      <c r="A75" s="22">
        <v>73</v>
      </c>
      <c r="B75" s="17" t="s">
        <v>223</v>
      </c>
      <c r="C75" s="18">
        <v>2006</v>
      </c>
      <c r="D75" s="18" t="s">
        <v>151</v>
      </c>
      <c r="E75" s="17" t="s">
        <v>38</v>
      </c>
      <c r="F75" s="20" t="s">
        <v>39</v>
      </c>
      <c r="G75" s="40"/>
      <c r="H75" s="18"/>
      <c r="I75" s="18"/>
      <c r="J75" s="18"/>
      <c r="K75" s="18"/>
      <c r="L75" s="18"/>
      <c r="M75" s="18"/>
      <c r="N75" s="18"/>
      <c r="O75" s="18"/>
      <c r="P75" s="18">
        <v>54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93">
        <f>SUM(G75:AB75)</f>
        <v>54</v>
      </c>
      <c r="AD75" s="110">
        <f>COUNT(G75:AB75)</f>
        <v>1</v>
      </c>
    </row>
    <row r="76" spans="1:30" x14ac:dyDescent="0.25">
      <c r="A76" s="19">
        <v>74</v>
      </c>
      <c r="B76" s="17" t="s">
        <v>221</v>
      </c>
      <c r="C76" s="18" t="s">
        <v>219</v>
      </c>
      <c r="D76" s="18" t="s">
        <v>151</v>
      </c>
      <c r="E76" s="17" t="s">
        <v>38</v>
      </c>
      <c r="F76" s="20" t="s">
        <v>39</v>
      </c>
      <c r="G76" s="40"/>
      <c r="H76" s="18"/>
      <c r="I76" s="18"/>
      <c r="J76" s="18"/>
      <c r="K76" s="18"/>
      <c r="L76" s="18"/>
      <c r="M76" s="18"/>
      <c r="N76" s="18"/>
      <c r="O76" s="18"/>
      <c r="P76" s="18">
        <v>50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93">
        <f>SUM(G76:AB76)</f>
        <v>50</v>
      </c>
      <c r="AD76" s="110">
        <f>COUNT(G76:AB76)</f>
        <v>1</v>
      </c>
    </row>
    <row r="77" spans="1:30" x14ac:dyDescent="0.25">
      <c r="A77" s="22">
        <v>75</v>
      </c>
      <c r="B77" s="17" t="s">
        <v>228</v>
      </c>
      <c r="C77" s="18" t="s">
        <v>219</v>
      </c>
      <c r="D77" s="18" t="s">
        <v>151</v>
      </c>
      <c r="E77" s="17" t="s">
        <v>38</v>
      </c>
      <c r="F77" s="20" t="s">
        <v>39</v>
      </c>
      <c r="G77" s="40"/>
      <c r="H77" s="18"/>
      <c r="I77" s="18"/>
      <c r="J77" s="18"/>
      <c r="K77" s="18"/>
      <c r="L77" s="18"/>
      <c r="M77" s="18"/>
      <c r="N77" s="18"/>
      <c r="O77" s="18"/>
      <c r="P77" s="18">
        <v>50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93">
        <f>SUM(G77:AB77)</f>
        <v>50</v>
      </c>
      <c r="AD77" s="110">
        <f>COUNT(G77:AB77)</f>
        <v>1</v>
      </c>
    </row>
    <row r="78" spans="1:30" x14ac:dyDescent="0.25">
      <c r="A78" s="19">
        <v>76</v>
      </c>
      <c r="B78" s="17" t="s">
        <v>210</v>
      </c>
      <c r="C78" s="18" t="s">
        <v>211</v>
      </c>
      <c r="D78" s="18" t="s">
        <v>151</v>
      </c>
      <c r="E78" s="17" t="s">
        <v>38</v>
      </c>
      <c r="F78" s="20" t="s">
        <v>39</v>
      </c>
      <c r="G78" s="40"/>
      <c r="H78" s="18"/>
      <c r="I78" s="18"/>
      <c r="J78" s="18"/>
      <c r="K78" s="18"/>
      <c r="L78" s="18"/>
      <c r="M78" s="18"/>
      <c r="N78" s="18"/>
      <c r="O78" s="18"/>
      <c r="P78" s="18">
        <v>45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93">
        <f>SUM(G78:AB78)</f>
        <v>45</v>
      </c>
      <c r="AD78" s="110">
        <f>COUNT(G78:AB78)</f>
        <v>1</v>
      </c>
    </row>
    <row r="79" spans="1:30" x14ac:dyDescent="0.25">
      <c r="A79" s="22">
        <v>77</v>
      </c>
      <c r="B79" s="17" t="s">
        <v>213</v>
      </c>
      <c r="C79" s="18">
        <v>2006</v>
      </c>
      <c r="D79" s="18" t="s">
        <v>151</v>
      </c>
      <c r="E79" s="17" t="s">
        <v>38</v>
      </c>
      <c r="F79" s="20" t="s">
        <v>39</v>
      </c>
      <c r="G79" s="40"/>
      <c r="H79" s="18"/>
      <c r="I79" s="18"/>
      <c r="J79" s="18"/>
      <c r="K79" s="18"/>
      <c r="L79" s="18"/>
      <c r="M79" s="18"/>
      <c r="N79" s="18"/>
      <c r="O79" s="18"/>
      <c r="P79" s="18">
        <v>45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93">
        <f>SUM(G79:AB79)</f>
        <v>45</v>
      </c>
      <c r="AD79" s="110">
        <f>COUNT(G79:AB79)</f>
        <v>1</v>
      </c>
    </row>
    <row r="80" spans="1:30" x14ac:dyDescent="0.25">
      <c r="A80" s="19">
        <v>78</v>
      </c>
      <c r="B80" s="17" t="s">
        <v>220</v>
      </c>
      <c r="C80" s="18">
        <v>2006</v>
      </c>
      <c r="D80" s="18" t="s">
        <v>151</v>
      </c>
      <c r="E80" s="17" t="s">
        <v>38</v>
      </c>
      <c r="F80" s="20" t="s">
        <v>39</v>
      </c>
      <c r="G80" s="40"/>
      <c r="H80" s="18"/>
      <c r="I80" s="18"/>
      <c r="J80" s="18"/>
      <c r="K80" s="18"/>
      <c r="L80" s="18"/>
      <c r="M80" s="18"/>
      <c r="N80" s="18"/>
      <c r="O80" s="18"/>
      <c r="P80" s="18">
        <v>45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3">
        <f>SUM(G80:AB80)</f>
        <v>45</v>
      </c>
      <c r="AD80" s="110">
        <f>COUNT(G80:AB80)</f>
        <v>1</v>
      </c>
    </row>
    <row r="81" spans="1:30" x14ac:dyDescent="0.25">
      <c r="A81" s="22">
        <v>79</v>
      </c>
      <c r="B81" s="17" t="s">
        <v>226</v>
      </c>
      <c r="C81" s="18">
        <v>2007</v>
      </c>
      <c r="D81" s="18" t="s">
        <v>151</v>
      </c>
      <c r="E81" s="17" t="s">
        <v>38</v>
      </c>
      <c r="F81" s="20" t="s">
        <v>39</v>
      </c>
      <c r="G81" s="40"/>
      <c r="H81" s="18"/>
      <c r="I81" s="18"/>
      <c r="J81" s="18"/>
      <c r="K81" s="18"/>
      <c r="L81" s="18"/>
      <c r="M81" s="18"/>
      <c r="N81" s="18"/>
      <c r="O81" s="18"/>
      <c r="P81" s="18">
        <v>45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93">
        <f>SUM(G81:AB81)</f>
        <v>45</v>
      </c>
      <c r="AD81" s="110">
        <f>COUNT(G81:AB81)</f>
        <v>1</v>
      </c>
    </row>
    <row r="82" spans="1:30" x14ac:dyDescent="0.25">
      <c r="A82" s="19">
        <v>80</v>
      </c>
      <c r="B82" s="17" t="s">
        <v>161</v>
      </c>
      <c r="C82" s="18">
        <v>2003</v>
      </c>
      <c r="D82" s="18" t="s">
        <v>151</v>
      </c>
      <c r="E82" s="17" t="s">
        <v>38</v>
      </c>
      <c r="F82" s="20" t="s">
        <v>166</v>
      </c>
      <c r="G82" s="12"/>
      <c r="H82" s="3"/>
      <c r="I82" s="3"/>
      <c r="J82" s="3"/>
      <c r="K82" s="3"/>
      <c r="L82" s="3"/>
      <c r="M82" s="3"/>
      <c r="N82" s="3">
        <v>41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21">
        <f>SUM(G82:AB82)</f>
        <v>41</v>
      </c>
      <c r="AD82" s="110">
        <f>COUNT(G82:AB82)</f>
        <v>1</v>
      </c>
    </row>
    <row r="83" spans="1:30" x14ac:dyDescent="0.25">
      <c r="A83" s="22">
        <v>81</v>
      </c>
      <c r="B83" s="17" t="s">
        <v>164</v>
      </c>
      <c r="C83" s="18">
        <v>2002</v>
      </c>
      <c r="D83" s="18" t="s">
        <v>151</v>
      </c>
      <c r="E83" s="17" t="s">
        <v>38</v>
      </c>
      <c r="F83" s="20" t="s">
        <v>166</v>
      </c>
      <c r="G83" s="12"/>
      <c r="H83" s="3"/>
      <c r="I83" s="3"/>
      <c r="J83" s="3"/>
      <c r="K83" s="3"/>
      <c r="L83" s="3"/>
      <c r="M83" s="3"/>
      <c r="N83" s="3">
        <v>41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1">
        <f>SUM(G83:AB83)</f>
        <v>41</v>
      </c>
      <c r="AD83" s="110">
        <f>COUNT(G83:AB83)</f>
        <v>1</v>
      </c>
    </row>
    <row r="84" spans="1:30" x14ac:dyDescent="0.25">
      <c r="A84" s="19">
        <v>82</v>
      </c>
      <c r="B84" s="17" t="s">
        <v>165</v>
      </c>
      <c r="C84" s="18">
        <v>2002</v>
      </c>
      <c r="D84" s="18" t="s">
        <v>151</v>
      </c>
      <c r="E84" s="17" t="s">
        <v>38</v>
      </c>
      <c r="F84" s="20" t="s">
        <v>39</v>
      </c>
      <c r="G84" s="12"/>
      <c r="H84" s="3"/>
      <c r="I84" s="3"/>
      <c r="J84" s="3"/>
      <c r="K84" s="3"/>
      <c r="L84" s="3"/>
      <c r="M84" s="3"/>
      <c r="N84" s="3">
        <v>41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21">
        <f>SUM(G84:AB84)</f>
        <v>41</v>
      </c>
      <c r="AD84" s="110">
        <f>COUNT(G84:AB84)</f>
        <v>1</v>
      </c>
    </row>
    <row r="85" spans="1:30" x14ac:dyDescent="0.25">
      <c r="A85" s="22">
        <v>83</v>
      </c>
      <c r="B85" s="17" t="s">
        <v>175</v>
      </c>
      <c r="C85" s="18">
        <v>2007</v>
      </c>
      <c r="D85" s="18" t="s">
        <v>31</v>
      </c>
      <c r="E85" s="17" t="s">
        <v>20</v>
      </c>
      <c r="F85" s="20" t="s">
        <v>21</v>
      </c>
      <c r="G85" s="1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>
        <v>40</v>
      </c>
      <c r="X85" s="3"/>
      <c r="Y85" s="3"/>
      <c r="Z85" s="3"/>
      <c r="AA85" s="3"/>
      <c r="AB85" s="3"/>
      <c r="AC85" s="21">
        <f>SUM(G85:AB85)</f>
        <v>40</v>
      </c>
      <c r="AD85" s="110">
        <f>COUNT(G85:AB85)</f>
        <v>1</v>
      </c>
    </row>
    <row r="86" spans="1:30" x14ac:dyDescent="0.25">
      <c r="A86" s="19">
        <v>84</v>
      </c>
      <c r="B86" s="17" t="s">
        <v>120</v>
      </c>
      <c r="C86" s="18">
        <v>2006</v>
      </c>
      <c r="D86" s="18" t="s">
        <v>121</v>
      </c>
      <c r="E86" s="17" t="s">
        <v>20</v>
      </c>
      <c r="F86" s="20" t="s">
        <v>21</v>
      </c>
      <c r="G86" s="1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>
        <v>40</v>
      </c>
      <c r="X86" s="3"/>
      <c r="Y86" s="3"/>
      <c r="Z86" s="3"/>
      <c r="AA86" s="3"/>
      <c r="AB86" s="3"/>
      <c r="AC86" s="21">
        <f>SUM(G86:AB86)</f>
        <v>40</v>
      </c>
      <c r="AD86" s="110">
        <f>COUNT(G86:AB86)</f>
        <v>1</v>
      </c>
    </row>
    <row r="87" spans="1:30" x14ac:dyDescent="0.25">
      <c r="A87" s="22">
        <v>85</v>
      </c>
      <c r="B87" s="17" t="s">
        <v>119</v>
      </c>
      <c r="C87" s="18">
        <v>2007</v>
      </c>
      <c r="D87" s="18" t="s">
        <v>19</v>
      </c>
      <c r="E87" s="17" t="s">
        <v>20</v>
      </c>
      <c r="F87" s="20" t="s">
        <v>21</v>
      </c>
      <c r="G87" s="1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>
        <v>40</v>
      </c>
      <c r="X87" s="3"/>
      <c r="Y87" s="3"/>
      <c r="Z87" s="3"/>
      <c r="AA87" s="3"/>
      <c r="AB87" s="3"/>
      <c r="AC87" s="21">
        <f>SUM(G87:AB87)</f>
        <v>40</v>
      </c>
      <c r="AD87" s="110">
        <f>COUNT(G87:AB87)</f>
        <v>1</v>
      </c>
    </row>
    <row r="88" spans="1:30" x14ac:dyDescent="0.25">
      <c r="A88" s="19">
        <v>86</v>
      </c>
      <c r="B88" s="17" t="s">
        <v>278</v>
      </c>
      <c r="C88" s="18">
        <v>2009</v>
      </c>
      <c r="D88" s="18" t="s">
        <v>19</v>
      </c>
      <c r="E88" s="17" t="s">
        <v>20</v>
      </c>
      <c r="F88" s="20" t="s">
        <v>64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>
        <v>40</v>
      </c>
      <c r="X88" s="18"/>
      <c r="Y88" s="18"/>
      <c r="Z88" s="18"/>
      <c r="AA88" s="18"/>
      <c r="AB88" s="18"/>
      <c r="AC88" s="93">
        <f>SUM(G88:AB88)</f>
        <v>40</v>
      </c>
      <c r="AD88" s="110">
        <f>COUNT(G88:AB88)</f>
        <v>1</v>
      </c>
    </row>
    <row r="89" spans="1:30" x14ac:dyDescent="0.25">
      <c r="A89" s="22">
        <v>87</v>
      </c>
      <c r="B89" s="17" t="s">
        <v>349</v>
      </c>
      <c r="C89" s="18">
        <v>2007</v>
      </c>
      <c r="D89" s="18" t="s">
        <v>31</v>
      </c>
      <c r="E89" s="17" t="s">
        <v>20</v>
      </c>
      <c r="F89" s="20" t="s">
        <v>21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>
        <v>40</v>
      </c>
      <c r="X89" s="18"/>
      <c r="Y89" s="18"/>
      <c r="Z89" s="18"/>
      <c r="AA89" s="18"/>
      <c r="AB89" s="18"/>
      <c r="AC89" s="93">
        <f>SUM(G89:AB89)</f>
        <v>40</v>
      </c>
      <c r="AD89" s="110">
        <f>COUNT(G89:AB89)</f>
        <v>1</v>
      </c>
    </row>
    <row r="90" spans="1:30" x14ac:dyDescent="0.25">
      <c r="A90" s="19">
        <v>88</v>
      </c>
      <c r="B90" s="17" t="s">
        <v>359</v>
      </c>
      <c r="C90" s="18">
        <v>2007</v>
      </c>
      <c r="D90" s="18" t="s">
        <v>121</v>
      </c>
      <c r="E90" s="17" t="s">
        <v>20</v>
      </c>
      <c r="F90" s="20" t="s">
        <v>21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>
        <v>40</v>
      </c>
      <c r="X90" s="18"/>
      <c r="Y90" s="18"/>
      <c r="Z90" s="18"/>
      <c r="AA90" s="18"/>
      <c r="AB90" s="18"/>
      <c r="AC90" s="93">
        <f>SUM(G90:AB90)</f>
        <v>40</v>
      </c>
      <c r="AD90" s="110">
        <f>COUNT(G90:AB90)</f>
        <v>1</v>
      </c>
    </row>
    <row r="91" spans="1:30" x14ac:dyDescent="0.25">
      <c r="A91" s="22">
        <v>89</v>
      </c>
      <c r="B91" s="17" t="s">
        <v>367</v>
      </c>
      <c r="C91" s="18">
        <v>2006</v>
      </c>
      <c r="D91" s="18" t="s">
        <v>19</v>
      </c>
      <c r="E91" s="17" t="s">
        <v>20</v>
      </c>
      <c r="F91" s="20" t="s">
        <v>148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>
        <v>40</v>
      </c>
      <c r="X91" s="18"/>
      <c r="Y91" s="18"/>
      <c r="Z91" s="18"/>
      <c r="AA91" s="18"/>
      <c r="AB91" s="18"/>
      <c r="AC91" s="93">
        <f>SUM(G91:AB91)</f>
        <v>40</v>
      </c>
      <c r="AD91" s="110">
        <f>COUNT(G91:AB91)</f>
        <v>1</v>
      </c>
    </row>
    <row r="92" spans="1:30" x14ac:dyDescent="0.25">
      <c r="A92" s="19">
        <v>90</v>
      </c>
      <c r="B92" s="17" t="s">
        <v>380</v>
      </c>
      <c r="C92" s="18">
        <v>2007</v>
      </c>
      <c r="D92" s="18" t="s">
        <v>19</v>
      </c>
      <c r="E92" s="17" t="s">
        <v>20</v>
      </c>
      <c r="F92" s="20" t="s">
        <v>21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>
        <v>40</v>
      </c>
      <c r="X92" s="18"/>
      <c r="Y92" s="18"/>
      <c r="Z92" s="18"/>
      <c r="AA92" s="18"/>
      <c r="AB92" s="18"/>
      <c r="AC92" s="93">
        <f>SUM(G92:AB92)</f>
        <v>40</v>
      </c>
      <c r="AD92" s="110">
        <f>COUNT(G92:AB92)</f>
        <v>1</v>
      </c>
    </row>
    <row r="93" spans="1:30" x14ac:dyDescent="0.25">
      <c r="A93" s="22">
        <v>91</v>
      </c>
      <c r="B93" s="17" t="s">
        <v>173</v>
      </c>
      <c r="C93" s="18">
        <v>2007</v>
      </c>
      <c r="D93" s="18" t="s">
        <v>121</v>
      </c>
      <c r="E93" s="17" t="s">
        <v>20</v>
      </c>
      <c r="F93" s="20" t="s">
        <v>115</v>
      </c>
      <c r="G93" s="1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>
        <v>23</v>
      </c>
      <c r="X93" s="3"/>
      <c r="Y93" s="3"/>
      <c r="Z93" s="3"/>
      <c r="AA93" s="3"/>
      <c r="AB93" s="3"/>
      <c r="AC93" s="21">
        <f>SUM(G93:AB93)</f>
        <v>23</v>
      </c>
      <c r="AD93" s="110">
        <f>COUNT(G93:AB93)</f>
        <v>1</v>
      </c>
    </row>
    <row r="94" spans="1:30" x14ac:dyDescent="0.25">
      <c r="A94" s="19">
        <v>92</v>
      </c>
      <c r="B94" s="17" t="s">
        <v>362</v>
      </c>
      <c r="C94" s="18">
        <v>2007</v>
      </c>
      <c r="D94" s="18" t="s">
        <v>19</v>
      </c>
      <c r="E94" s="17" t="s">
        <v>20</v>
      </c>
      <c r="F94" s="20" t="s">
        <v>115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>
        <v>23</v>
      </c>
      <c r="X94" s="18"/>
      <c r="Y94" s="18"/>
      <c r="Z94" s="18"/>
      <c r="AA94" s="18"/>
      <c r="AB94" s="18"/>
      <c r="AC94" s="93">
        <f>SUM(G94:AB94)</f>
        <v>23</v>
      </c>
      <c r="AD94" s="110">
        <f>COUNT(G94:AB94)</f>
        <v>1</v>
      </c>
    </row>
    <row r="95" spans="1:30" x14ac:dyDescent="0.25">
      <c r="A95" s="22">
        <v>93</v>
      </c>
      <c r="B95" s="17" t="s">
        <v>368</v>
      </c>
      <c r="C95" s="18">
        <v>2006</v>
      </c>
      <c r="D95" s="18" t="s">
        <v>19</v>
      </c>
      <c r="E95" s="17" t="s">
        <v>20</v>
      </c>
      <c r="F95" s="20" t="s">
        <v>21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>
        <v>23</v>
      </c>
      <c r="X95" s="18"/>
      <c r="Y95" s="18"/>
      <c r="Z95" s="18"/>
      <c r="AA95" s="18"/>
      <c r="AB95" s="18"/>
      <c r="AC95" s="93">
        <f>SUM(G95:AB95)</f>
        <v>23</v>
      </c>
      <c r="AD95" s="110">
        <f>COUNT(G95:AB95)</f>
        <v>1</v>
      </c>
    </row>
    <row r="96" spans="1:30" x14ac:dyDescent="0.25">
      <c r="A96" s="19">
        <v>94</v>
      </c>
      <c r="B96" s="17" t="s">
        <v>178</v>
      </c>
      <c r="C96" s="18">
        <v>2007</v>
      </c>
      <c r="D96" s="18" t="s">
        <v>31</v>
      </c>
      <c r="E96" s="17" t="s">
        <v>20</v>
      </c>
      <c r="F96" s="20" t="s">
        <v>115</v>
      </c>
      <c r="G96" s="1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1">
        <f>SUM(G96:AB96)</f>
        <v>0</v>
      </c>
      <c r="AD96" s="110">
        <f>COUNT(G96:AB96)</f>
        <v>0</v>
      </c>
    </row>
    <row r="97" spans="1:30" x14ac:dyDescent="0.25">
      <c r="A97" s="22">
        <v>95</v>
      </c>
      <c r="B97" s="17" t="s">
        <v>174</v>
      </c>
      <c r="C97" s="18">
        <v>2006</v>
      </c>
      <c r="D97" s="18" t="s">
        <v>31</v>
      </c>
      <c r="E97" s="17" t="s">
        <v>20</v>
      </c>
      <c r="F97" s="20" t="s">
        <v>21</v>
      </c>
      <c r="G97" s="1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7">
        <f>SUM(G97:AB97)</f>
        <v>0</v>
      </c>
      <c r="AD97" s="110">
        <f>COUNT(G97:AB97)</f>
        <v>0</v>
      </c>
    </row>
    <row r="98" spans="1:30" x14ac:dyDescent="0.25">
      <c r="A98" s="19">
        <v>96</v>
      </c>
      <c r="B98" s="17" t="s">
        <v>216</v>
      </c>
      <c r="C98" s="18">
        <v>2008</v>
      </c>
      <c r="D98" s="18" t="s">
        <v>19</v>
      </c>
      <c r="E98" s="17" t="s">
        <v>38</v>
      </c>
      <c r="F98" s="20" t="s">
        <v>39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5">
        <f>SUM(G98:AB98)</f>
        <v>0</v>
      </c>
      <c r="AD98" s="110">
        <f>COUNT(G98:AB98)</f>
        <v>0</v>
      </c>
    </row>
    <row r="99" spans="1:30" x14ac:dyDescent="0.25">
      <c r="A99" s="22">
        <v>97</v>
      </c>
      <c r="B99" s="17" t="s">
        <v>222</v>
      </c>
      <c r="C99" s="18">
        <v>2008</v>
      </c>
      <c r="D99" s="18" t="s">
        <v>19</v>
      </c>
      <c r="E99" s="17" t="s">
        <v>38</v>
      </c>
      <c r="F99" s="20" t="s">
        <v>39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5">
        <f>SUM(G99:AB99)</f>
        <v>0</v>
      </c>
      <c r="AD99" s="110">
        <f>COUNT(G99:AB99)</f>
        <v>0</v>
      </c>
    </row>
    <row r="100" spans="1:30" x14ac:dyDescent="0.25">
      <c r="A100" s="19">
        <v>98</v>
      </c>
      <c r="B100" s="17" t="s">
        <v>150</v>
      </c>
      <c r="C100" s="18">
        <v>2005</v>
      </c>
      <c r="D100" s="18" t="s">
        <v>151</v>
      </c>
      <c r="E100" s="17" t="s">
        <v>38</v>
      </c>
      <c r="F100" s="20" t="s">
        <v>39</v>
      </c>
      <c r="G100" s="1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7">
        <f>SUM(G100:AB100)</f>
        <v>0</v>
      </c>
      <c r="AD100" s="110">
        <f>COUNT(G100:AB100)</f>
        <v>0</v>
      </c>
    </row>
    <row r="101" spans="1:30" x14ac:dyDescent="0.25">
      <c r="A101" s="22">
        <v>99</v>
      </c>
      <c r="B101" s="17" t="s">
        <v>152</v>
      </c>
      <c r="C101" s="18">
        <v>2004</v>
      </c>
      <c r="D101" s="18" t="s">
        <v>151</v>
      </c>
      <c r="E101" s="17" t="s">
        <v>38</v>
      </c>
      <c r="F101" s="20" t="s">
        <v>166</v>
      </c>
      <c r="G101" s="1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7">
        <f>SUM(G101:AB101)</f>
        <v>0</v>
      </c>
      <c r="AD101" s="110">
        <f>COUNT(G101:AB101)</f>
        <v>0</v>
      </c>
    </row>
    <row r="102" spans="1:30" x14ac:dyDescent="0.25">
      <c r="A102" s="19">
        <v>100</v>
      </c>
      <c r="B102" s="17" t="s">
        <v>154</v>
      </c>
      <c r="C102" s="18">
        <v>2005</v>
      </c>
      <c r="D102" s="18" t="s">
        <v>151</v>
      </c>
      <c r="E102" s="17" t="s">
        <v>38</v>
      </c>
      <c r="F102" s="20" t="s">
        <v>39</v>
      </c>
      <c r="G102" s="1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7">
        <f>SUM(G102:AB102)</f>
        <v>0</v>
      </c>
      <c r="AD102" s="110">
        <f>COUNT(G102:AB102)</f>
        <v>0</v>
      </c>
    </row>
    <row r="103" spans="1:30" x14ac:dyDescent="0.25">
      <c r="A103" s="22">
        <v>101</v>
      </c>
      <c r="B103" s="17" t="s">
        <v>158</v>
      </c>
      <c r="C103" s="18">
        <v>2004</v>
      </c>
      <c r="D103" s="18">
        <v>3</v>
      </c>
      <c r="E103" s="17" t="s">
        <v>38</v>
      </c>
      <c r="F103" s="20" t="s">
        <v>39</v>
      </c>
      <c r="G103" s="1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7">
        <f>SUM(G103:AB103)</f>
        <v>0</v>
      </c>
      <c r="AD103" s="110">
        <f>COUNT(G103:AB103)</f>
        <v>0</v>
      </c>
    </row>
    <row r="104" spans="1:30" x14ac:dyDescent="0.25">
      <c r="A104" s="19">
        <v>102</v>
      </c>
      <c r="B104" s="17" t="s">
        <v>163</v>
      </c>
      <c r="C104" s="18">
        <v>2004</v>
      </c>
      <c r="D104" s="18" t="s">
        <v>49</v>
      </c>
      <c r="E104" s="17" t="s">
        <v>38</v>
      </c>
      <c r="F104" s="20" t="s">
        <v>39</v>
      </c>
      <c r="G104" s="1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7">
        <f>SUM(G104:AB104)</f>
        <v>0</v>
      </c>
      <c r="AD104" s="110">
        <f>COUNT(G104:AB104)</f>
        <v>0</v>
      </c>
    </row>
    <row r="105" spans="1:30" x14ac:dyDescent="0.25">
      <c r="A105" s="22">
        <v>103</v>
      </c>
      <c r="B105" s="17" t="s">
        <v>214</v>
      </c>
      <c r="C105" s="18">
        <v>2008</v>
      </c>
      <c r="D105" s="18" t="s">
        <v>19</v>
      </c>
      <c r="E105" s="17" t="s">
        <v>38</v>
      </c>
      <c r="F105" s="20" t="s">
        <v>215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5">
        <f>SUM(G105:AB105)</f>
        <v>0</v>
      </c>
      <c r="AD105" s="110">
        <f>COUNT(G105:AB105)</f>
        <v>0</v>
      </c>
    </row>
    <row r="106" spans="1:30" x14ac:dyDescent="0.25">
      <c r="A106" s="19">
        <v>104</v>
      </c>
      <c r="B106" s="17" t="s">
        <v>217</v>
      </c>
      <c r="C106" s="18">
        <v>2008</v>
      </c>
      <c r="D106" s="18" t="s">
        <v>19</v>
      </c>
      <c r="E106" s="17" t="s">
        <v>38</v>
      </c>
      <c r="F106" s="20" t="s">
        <v>215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5">
        <f>SUM(G106:AB106)</f>
        <v>0</v>
      </c>
      <c r="AD106" s="110">
        <f>COUNT(G106:AB106)</f>
        <v>0</v>
      </c>
    </row>
    <row r="107" spans="1:30" x14ac:dyDescent="0.25">
      <c r="A107" s="22">
        <v>105</v>
      </c>
      <c r="B107" s="17" t="s">
        <v>218</v>
      </c>
      <c r="C107" s="18">
        <v>2008</v>
      </c>
      <c r="D107" s="18" t="s">
        <v>151</v>
      </c>
      <c r="E107" s="17" t="s">
        <v>38</v>
      </c>
      <c r="F107" s="20" t="s">
        <v>39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5">
        <f>SUM(G107:AB107)</f>
        <v>0</v>
      </c>
      <c r="AD107" s="110">
        <f>COUNT(G107:AB107)</f>
        <v>0</v>
      </c>
    </row>
    <row r="108" spans="1:30" x14ac:dyDescent="0.25">
      <c r="A108" s="19">
        <v>106</v>
      </c>
      <c r="B108" s="17" t="s">
        <v>225</v>
      </c>
      <c r="C108" s="18">
        <v>2010</v>
      </c>
      <c r="D108" s="18" t="s">
        <v>19</v>
      </c>
      <c r="E108" s="17" t="s">
        <v>38</v>
      </c>
      <c r="F108" s="20" t="s">
        <v>39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5">
        <f>SUM(G108:AB108)</f>
        <v>0</v>
      </c>
      <c r="AD108" s="110">
        <f>COUNT(G108:AB108)</f>
        <v>0</v>
      </c>
    </row>
    <row r="109" spans="1:30" x14ac:dyDescent="0.25">
      <c r="A109" s="22">
        <v>107</v>
      </c>
      <c r="B109" s="17" t="s">
        <v>227</v>
      </c>
      <c r="C109" s="18">
        <v>2010</v>
      </c>
      <c r="D109" s="18" t="s">
        <v>19</v>
      </c>
      <c r="E109" s="17" t="s">
        <v>38</v>
      </c>
      <c r="F109" s="20" t="s">
        <v>39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5">
        <f>SUM(G109:AB109)</f>
        <v>0</v>
      </c>
      <c r="AD109" s="110">
        <f>COUNT(G109:AB109)</f>
        <v>0</v>
      </c>
    </row>
    <row r="110" spans="1:30" x14ac:dyDescent="0.25">
      <c r="A110" s="19">
        <v>108</v>
      </c>
      <c r="B110" s="17" t="s">
        <v>71</v>
      </c>
      <c r="C110" s="18">
        <v>2003</v>
      </c>
      <c r="D110" s="18" t="s">
        <v>31</v>
      </c>
      <c r="E110" s="17" t="s">
        <v>20</v>
      </c>
      <c r="F110" s="20" t="s">
        <v>21</v>
      </c>
      <c r="G110" s="1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7">
        <f>SUM(G110:AB110)</f>
        <v>0</v>
      </c>
      <c r="AD110" s="110">
        <f>COUNT(G110:AB110)</f>
        <v>0</v>
      </c>
    </row>
    <row r="111" spans="1:30" x14ac:dyDescent="0.25">
      <c r="A111" s="22">
        <v>109</v>
      </c>
      <c r="B111" s="17" t="s">
        <v>103</v>
      </c>
      <c r="C111" s="18">
        <v>2003</v>
      </c>
      <c r="D111" s="18" t="s">
        <v>31</v>
      </c>
      <c r="E111" s="17" t="s">
        <v>20</v>
      </c>
      <c r="F111" s="20" t="s">
        <v>21</v>
      </c>
      <c r="G111" s="1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7">
        <f>SUM(G111:AB111)</f>
        <v>0</v>
      </c>
      <c r="AD111" s="110">
        <f>COUNT(G111:AB111)</f>
        <v>0</v>
      </c>
    </row>
    <row r="112" spans="1:30" x14ac:dyDescent="0.25">
      <c r="A112" s="19">
        <v>110</v>
      </c>
      <c r="B112" s="17" t="s">
        <v>86</v>
      </c>
      <c r="C112" s="18">
        <v>1991</v>
      </c>
      <c r="D112" s="18" t="s">
        <v>26</v>
      </c>
      <c r="E112" s="17" t="s">
        <v>20</v>
      </c>
      <c r="F112" s="20" t="s">
        <v>36</v>
      </c>
      <c r="G112" s="1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7">
        <f>SUM(G112:AB112)</f>
        <v>0</v>
      </c>
      <c r="AD112" s="110">
        <f>COUNT(G112:AB112)</f>
        <v>0</v>
      </c>
    </row>
    <row r="113" spans="1:30" x14ac:dyDescent="0.25">
      <c r="A113" s="22">
        <v>111</v>
      </c>
      <c r="B113" s="17" t="s">
        <v>90</v>
      </c>
      <c r="C113" s="18">
        <v>1996</v>
      </c>
      <c r="D113" s="18" t="s">
        <v>29</v>
      </c>
      <c r="E113" s="17" t="s">
        <v>20</v>
      </c>
      <c r="F113" s="20" t="s">
        <v>36</v>
      </c>
      <c r="G113" s="1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7">
        <f>SUM(G113:AB113)</f>
        <v>0</v>
      </c>
      <c r="AD113" s="110">
        <f>COUNT(G113:AB113)</f>
        <v>0</v>
      </c>
    </row>
    <row r="114" spans="1:30" x14ac:dyDescent="0.25">
      <c r="A114" s="19">
        <v>112</v>
      </c>
      <c r="B114" s="17" t="s">
        <v>111</v>
      </c>
      <c r="C114" s="18">
        <v>1995</v>
      </c>
      <c r="D114" s="18" t="s">
        <v>29</v>
      </c>
      <c r="E114" s="17" t="s">
        <v>20</v>
      </c>
      <c r="F114" s="20" t="s">
        <v>36</v>
      </c>
      <c r="G114" s="1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7">
        <f>SUM(G114:AB114)</f>
        <v>0</v>
      </c>
      <c r="AD114" s="110">
        <f>COUNT(G114:AB114)</f>
        <v>0</v>
      </c>
    </row>
    <row r="115" spans="1:30" x14ac:dyDescent="0.25">
      <c r="A115" s="22">
        <v>113</v>
      </c>
      <c r="B115" s="17" t="s">
        <v>112</v>
      </c>
      <c r="C115" s="18">
        <v>1954</v>
      </c>
      <c r="D115" s="18" t="s">
        <v>23</v>
      </c>
      <c r="E115" s="17" t="s">
        <v>20</v>
      </c>
      <c r="F115" s="20"/>
      <c r="G115" s="1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7">
        <f>SUM(G115:AB115)</f>
        <v>0</v>
      </c>
      <c r="AD115" s="110">
        <f>COUNT(G115:AB115)</f>
        <v>0</v>
      </c>
    </row>
    <row r="116" spans="1:30" x14ac:dyDescent="0.25">
      <c r="A116" s="19">
        <v>114</v>
      </c>
      <c r="B116" s="17" t="s">
        <v>122</v>
      </c>
      <c r="C116" s="18">
        <v>2005</v>
      </c>
      <c r="D116" s="18" t="s">
        <v>19</v>
      </c>
      <c r="E116" s="17" t="s">
        <v>20</v>
      </c>
      <c r="F116" s="20" t="s">
        <v>21</v>
      </c>
      <c r="G116" s="1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7">
        <f>SUM(G116:AB116)</f>
        <v>0</v>
      </c>
      <c r="AD116" s="110">
        <f>COUNT(G116:AB116)</f>
        <v>0</v>
      </c>
    </row>
    <row r="117" spans="1:30" x14ac:dyDescent="0.25">
      <c r="A117" s="22">
        <v>115</v>
      </c>
      <c r="B117" s="17" t="s">
        <v>125</v>
      </c>
      <c r="C117" s="18">
        <v>2005</v>
      </c>
      <c r="D117" s="18" t="s">
        <v>19</v>
      </c>
      <c r="E117" s="17" t="s">
        <v>20</v>
      </c>
      <c r="F117" s="20" t="s">
        <v>21</v>
      </c>
      <c r="G117" s="1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7">
        <f>SUM(G117:AB117)</f>
        <v>0</v>
      </c>
      <c r="AD117" s="110">
        <f>COUNT(G117:AB117)</f>
        <v>0</v>
      </c>
    </row>
    <row r="118" spans="1:30" x14ac:dyDescent="0.25">
      <c r="A118" s="19">
        <v>116</v>
      </c>
      <c r="B118" s="17" t="s">
        <v>176</v>
      </c>
      <c r="C118" s="18">
        <v>2005</v>
      </c>
      <c r="D118" s="18" t="s">
        <v>31</v>
      </c>
      <c r="E118" s="17" t="s">
        <v>20</v>
      </c>
      <c r="F118" s="20" t="s">
        <v>21</v>
      </c>
      <c r="G118" s="1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7">
        <f>SUM(G118:AB118)</f>
        <v>0</v>
      </c>
      <c r="AD118" s="110">
        <f>COUNT(G118:AB118)</f>
        <v>0</v>
      </c>
    </row>
    <row r="119" spans="1:30" x14ac:dyDescent="0.25">
      <c r="A119" s="22">
        <v>117</v>
      </c>
      <c r="B119" s="17" t="s">
        <v>273</v>
      </c>
      <c r="C119" s="18">
        <v>2009</v>
      </c>
      <c r="D119" s="18" t="s">
        <v>19</v>
      </c>
      <c r="E119" s="17" t="s">
        <v>20</v>
      </c>
      <c r="F119" s="20" t="s">
        <v>64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5">
        <f>SUM(G119:AB119)</f>
        <v>0</v>
      </c>
      <c r="AD119" s="110">
        <f>COUNT(G119:AB119)</f>
        <v>0</v>
      </c>
    </row>
    <row r="120" spans="1:30" x14ac:dyDescent="0.25">
      <c r="A120" s="19">
        <v>118</v>
      </c>
      <c r="B120" s="17" t="s">
        <v>274</v>
      </c>
      <c r="C120" s="18">
        <v>2009</v>
      </c>
      <c r="D120" s="18" t="s">
        <v>121</v>
      </c>
      <c r="E120" s="17" t="s">
        <v>20</v>
      </c>
      <c r="F120" s="20" t="s">
        <v>115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5">
        <f>SUM(G120:AB120)</f>
        <v>0</v>
      </c>
      <c r="AD120" s="110">
        <f>COUNT(G120:AB120)</f>
        <v>0</v>
      </c>
    </row>
    <row r="121" spans="1:30" x14ac:dyDescent="0.25">
      <c r="A121" s="22">
        <v>119</v>
      </c>
      <c r="B121" s="17" t="s">
        <v>275</v>
      </c>
      <c r="C121" s="18">
        <v>2010</v>
      </c>
      <c r="D121" s="18" t="s">
        <v>19</v>
      </c>
      <c r="E121" s="17" t="s">
        <v>20</v>
      </c>
      <c r="F121" s="20" t="s">
        <v>271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5">
        <f>SUM(G121:AB121)</f>
        <v>0</v>
      </c>
      <c r="AD121" s="110">
        <f>COUNT(G121:AB121)</f>
        <v>0</v>
      </c>
    </row>
    <row r="122" spans="1:30" x14ac:dyDescent="0.25">
      <c r="A122" s="19">
        <v>120</v>
      </c>
      <c r="B122" s="34" t="s">
        <v>276</v>
      </c>
      <c r="C122" s="36">
        <v>2008</v>
      </c>
      <c r="D122" s="36" t="s">
        <v>19</v>
      </c>
      <c r="E122" s="34" t="s">
        <v>20</v>
      </c>
      <c r="F122" s="35" t="s">
        <v>21</v>
      </c>
      <c r="G122" s="102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95">
        <f>SUM(G122:AB122)</f>
        <v>0</v>
      </c>
      <c r="AD122" s="110">
        <f>COUNT(G122:AB122)</f>
        <v>0</v>
      </c>
    </row>
    <row r="123" spans="1:30" x14ac:dyDescent="0.25">
      <c r="A123" s="22">
        <v>121</v>
      </c>
      <c r="B123" s="34" t="s">
        <v>277</v>
      </c>
      <c r="C123" s="36">
        <v>2008</v>
      </c>
      <c r="D123" s="36" t="s">
        <v>121</v>
      </c>
      <c r="E123" s="34" t="s">
        <v>20</v>
      </c>
      <c r="F123" s="35" t="s">
        <v>21</v>
      </c>
      <c r="G123" s="102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95">
        <f>SUM(G123:AB123)</f>
        <v>0</v>
      </c>
      <c r="AD123" s="110">
        <f>COUNT(G123:AB123)</f>
        <v>0</v>
      </c>
    </row>
    <row r="124" spans="1:30" x14ac:dyDescent="0.25">
      <c r="A124" s="19">
        <v>122</v>
      </c>
      <c r="B124" s="17" t="s">
        <v>279</v>
      </c>
      <c r="C124" s="107">
        <v>2010</v>
      </c>
      <c r="D124" s="18" t="s">
        <v>19</v>
      </c>
      <c r="E124" s="17" t="s">
        <v>20</v>
      </c>
      <c r="F124" s="108" t="s">
        <v>21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5">
        <f>SUM(G124:AB124)</f>
        <v>0</v>
      </c>
      <c r="AD124" s="110">
        <f>COUNT(G124:AB124)</f>
        <v>0</v>
      </c>
    </row>
    <row r="125" spans="1:30" x14ac:dyDescent="0.25">
      <c r="A125" s="22">
        <v>123</v>
      </c>
      <c r="B125" s="17" t="s">
        <v>280</v>
      </c>
      <c r="C125" s="18">
        <v>2010</v>
      </c>
      <c r="D125" s="25" t="s">
        <v>19</v>
      </c>
      <c r="E125" s="23" t="s">
        <v>20</v>
      </c>
      <c r="F125" s="20" t="s">
        <v>64</v>
      </c>
      <c r="G125" s="4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5">
        <f>SUM(G125:AB125)</f>
        <v>0</v>
      </c>
      <c r="AD125" s="110">
        <f>COUNT(G125:AB125)</f>
        <v>0</v>
      </c>
    </row>
    <row r="126" spans="1:30" x14ac:dyDescent="0.25">
      <c r="A126" s="19">
        <v>124</v>
      </c>
      <c r="B126" s="34" t="s">
        <v>281</v>
      </c>
      <c r="C126" s="36">
        <v>2010</v>
      </c>
      <c r="D126" s="36" t="s">
        <v>19</v>
      </c>
      <c r="E126" s="34" t="s">
        <v>20</v>
      </c>
      <c r="F126" s="35" t="s">
        <v>271</v>
      </c>
      <c r="G126" s="102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109"/>
      <c r="AC126" s="95">
        <f>SUM(G126:AB126)</f>
        <v>0</v>
      </c>
      <c r="AD126" s="110">
        <f>COUNT(G126:AB126)</f>
        <v>0</v>
      </c>
    </row>
    <row r="127" spans="1:30" x14ac:dyDescent="0.25">
      <c r="A127" s="22">
        <v>125</v>
      </c>
      <c r="B127" s="17" t="s">
        <v>282</v>
      </c>
      <c r="C127" s="18">
        <v>2009</v>
      </c>
      <c r="D127" s="18" t="s">
        <v>19</v>
      </c>
      <c r="E127" s="17" t="s">
        <v>20</v>
      </c>
      <c r="F127" s="20" t="s">
        <v>21</v>
      </c>
      <c r="G127" s="4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5">
        <f>SUM(G127:AB127)</f>
        <v>0</v>
      </c>
      <c r="AD127" s="110">
        <f>COUNT(G127:AB127)</f>
        <v>0</v>
      </c>
    </row>
    <row r="128" spans="1:30" x14ac:dyDescent="0.25">
      <c r="A128" s="19">
        <v>126</v>
      </c>
      <c r="B128" s="17" t="s">
        <v>283</v>
      </c>
      <c r="C128" s="18">
        <v>2009</v>
      </c>
      <c r="D128" s="18" t="s">
        <v>19</v>
      </c>
      <c r="E128" s="17" t="s">
        <v>20</v>
      </c>
      <c r="F128" s="20" t="s">
        <v>64</v>
      </c>
      <c r="G128" s="4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95">
        <f>SUM(G128:AB128)</f>
        <v>0</v>
      </c>
      <c r="AD128" s="110">
        <f>COUNT(G128:AB128)</f>
        <v>0</v>
      </c>
    </row>
    <row r="129" spans="1:30" x14ac:dyDescent="0.25">
      <c r="A129" s="22">
        <v>127</v>
      </c>
      <c r="B129" s="17" t="s">
        <v>284</v>
      </c>
      <c r="C129" s="18">
        <v>2008</v>
      </c>
      <c r="D129" s="18" t="s">
        <v>19</v>
      </c>
      <c r="E129" s="17" t="s">
        <v>20</v>
      </c>
      <c r="F129" s="20" t="s">
        <v>21</v>
      </c>
      <c r="G129" s="40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95">
        <f>SUM(G129:AB129)</f>
        <v>0</v>
      </c>
      <c r="AD129" s="110">
        <f>COUNT(G129:AB129)</f>
        <v>0</v>
      </c>
    </row>
    <row r="130" spans="1:30" x14ac:dyDescent="0.25">
      <c r="A130" s="19">
        <v>128</v>
      </c>
      <c r="B130" s="34" t="s">
        <v>285</v>
      </c>
      <c r="C130" s="36">
        <v>2008</v>
      </c>
      <c r="D130" s="36" t="s">
        <v>19</v>
      </c>
      <c r="E130" s="34" t="s">
        <v>20</v>
      </c>
      <c r="F130" s="35" t="s">
        <v>272</v>
      </c>
      <c r="G130" s="102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5">
        <f>SUM(G130:AB130)</f>
        <v>0</v>
      </c>
      <c r="AD130" s="110">
        <f>COUNT(G130:AB130)</f>
        <v>0</v>
      </c>
    </row>
    <row r="131" spans="1:30" x14ac:dyDescent="0.25">
      <c r="A131" s="22">
        <v>129</v>
      </c>
      <c r="B131" s="34" t="s">
        <v>286</v>
      </c>
      <c r="C131" s="36">
        <v>2009</v>
      </c>
      <c r="D131" s="36" t="s">
        <v>19</v>
      </c>
      <c r="E131" s="34" t="s">
        <v>20</v>
      </c>
      <c r="F131" s="35" t="s">
        <v>115</v>
      </c>
      <c r="G131" s="102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5">
        <f>SUM(G131:AB131)</f>
        <v>0</v>
      </c>
      <c r="AD131" s="110">
        <f>COUNT(G131:AB131)</f>
        <v>0</v>
      </c>
    </row>
    <row r="132" spans="1:30" x14ac:dyDescent="0.25">
      <c r="A132" s="19">
        <v>130</v>
      </c>
      <c r="B132" s="17" t="s">
        <v>287</v>
      </c>
      <c r="C132" s="18">
        <v>2008</v>
      </c>
      <c r="D132" s="18" t="s">
        <v>19</v>
      </c>
      <c r="E132" s="17" t="s">
        <v>20</v>
      </c>
      <c r="F132" s="20" t="s">
        <v>21</v>
      </c>
      <c r="G132" s="40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95">
        <f>SUM(G132:AB132)</f>
        <v>0</v>
      </c>
      <c r="AD132" s="110">
        <f>COUNT(G132:AB132)</f>
        <v>0</v>
      </c>
    </row>
    <row r="133" spans="1:30" x14ac:dyDescent="0.25">
      <c r="A133" s="22">
        <v>131</v>
      </c>
      <c r="B133" s="17" t="s">
        <v>288</v>
      </c>
      <c r="C133" s="18">
        <v>2009</v>
      </c>
      <c r="D133" s="18" t="s">
        <v>121</v>
      </c>
      <c r="E133" s="17" t="s">
        <v>20</v>
      </c>
      <c r="F133" s="20" t="s">
        <v>115</v>
      </c>
      <c r="G133" s="40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95">
        <f>SUM(G133:AB133)</f>
        <v>0</v>
      </c>
      <c r="AD133" s="110">
        <f>COUNT(G133:AB133)</f>
        <v>0</v>
      </c>
    </row>
    <row r="134" spans="1:30" x14ac:dyDescent="0.25">
      <c r="A134" s="19">
        <v>132</v>
      </c>
      <c r="B134" s="17" t="s">
        <v>225</v>
      </c>
      <c r="C134" s="18">
        <v>2010</v>
      </c>
      <c r="D134" s="18" t="s">
        <v>19</v>
      </c>
      <c r="E134" s="17" t="s">
        <v>20</v>
      </c>
      <c r="F134" s="20" t="s">
        <v>39</v>
      </c>
      <c r="G134" s="40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95">
        <f>SUM(G134:AB134)</f>
        <v>0</v>
      </c>
      <c r="AD134" s="110">
        <f>COUNT(G134:AB134)</f>
        <v>0</v>
      </c>
    </row>
    <row r="135" spans="1:30" x14ac:dyDescent="0.25">
      <c r="A135" s="22">
        <v>133</v>
      </c>
      <c r="B135" s="17" t="s">
        <v>289</v>
      </c>
      <c r="C135" s="18">
        <v>2011</v>
      </c>
      <c r="D135" s="18" t="s">
        <v>19</v>
      </c>
      <c r="E135" s="17" t="s">
        <v>20</v>
      </c>
      <c r="F135" s="20" t="s">
        <v>271</v>
      </c>
      <c r="G135" s="40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95">
        <f>SUM(G135:AB135)</f>
        <v>0</v>
      </c>
      <c r="AD135" s="110">
        <f>COUNT(G135:AB135)</f>
        <v>0</v>
      </c>
    </row>
    <row r="136" spans="1:30" x14ac:dyDescent="0.25">
      <c r="A136" s="19">
        <v>134</v>
      </c>
      <c r="B136" s="17" t="s">
        <v>290</v>
      </c>
      <c r="C136" s="18">
        <v>2008</v>
      </c>
      <c r="D136" s="18" t="s">
        <v>121</v>
      </c>
      <c r="E136" s="17" t="s">
        <v>20</v>
      </c>
      <c r="F136" s="20" t="s">
        <v>115</v>
      </c>
      <c r="G136" s="40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95">
        <f>SUM(G136:AB136)</f>
        <v>0</v>
      </c>
      <c r="AD136" s="110">
        <f>COUNT(G136:AB136)</f>
        <v>0</v>
      </c>
    </row>
    <row r="137" spans="1:30" x14ac:dyDescent="0.25">
      <c r="A137" s="22">
        <v>135</v>
      </c>
      <c r="B137" s="17" t="s">
        <v>291</v>
      </c>
      <c r="C137" s="18">
        <v>2009</v>
      </c>
      <c r="D137" s="18" t="s">
        <v>19</v>
      </c>
      <c r="E137" s="17" t="s">
        <v>20</v>
      </c>
      <c r="F137" s="20" t="s">
        <v>115</v>
      </c>
      <c r="G137" s="40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95">
        <f>SUM(G137:AB137)</f>
        <v>0</v>
      </c>
      <c r="AD137" s="110">
        <f>COUNT(G137:AB137)</f>
        <v>0</v>
      </c>
    </row>
    <row r="138" spans="1:30" x14ac:dyDescent="0.25">
      <c r="A138" s="19">
        <v>136</v>
      </c>
      <c r="B138" s="17" t="s">
        <v>292</v>
      </c>
      <c r="C138" s="40">
        <v>2010</v>
      </c>
      <c r="D138" s="18" t="s">
        <v>19</v>
      </c>
      <c r="E138" s="17" t="s">
        <v>20</v>
      </c>
      <c r="F138" s="20" t="s">
        <v>272</v>
      </c>
      <c r="G138" s="40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95">
        <f>SUM(G138:AB138)</f>
        <v>0</v>
      </c>
      <c r="AD138" s="110">
        <f>COUNT(G138:AB138)</f>
        <v>0</v>
      </c>
    </row>
    <row r="139" spans="1:30" x14ac:dyDescent="0.25">
      <c r="A139" s="22">
        <v>137</v>
      </c>
      <c r="B139" s="17" t="s">
        <v>293</v>
      </c>
      <c r="C139" s="18">
        <v>2010</v>
      </c>
      <c r="D139" s="18" t="s">
        <v>19</v>
      </c>
      <c r="E139" s="17" t="s">
        <v>20</v>
      </c>
      <c r="F139" s="20" t="s">
        <v>271</v>
      </c>
      <c r="G139" s="40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95">
        <f>SUM(G139:AB139)</f>
        <v>0</v>
      </c>
      <c r="AD139" s="110">
        <f>COUNT(G139:AB139)</f>
        <v>0</v>
      </c>
    </row>
    <row r="140" spans="1:30" x14ac:dyDescent="0.25">
      <c r="A140" s="19">
        <v>138</v>
      </c>
      <c r="B140" s="17" t="s">
        <v>294</v>
      </c>
      <c r="C140" s="18">
        <v>2009</v>
      </c>
      <c r="D140" s="18" t="s">
        <v>19</v>
      </c>
      <c r="E140" s="17" t="s">
        <v>20</v>
      </c>
      <c r="F140" s="20" t="s">
        <v>115</v>
      </c>
      <c r="G140" s="40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95">
        <f>SUM(G140:AB140)</f>
        <v>0</v>
      </c>
      <c r="AD140" s="110">
        <f>COUNT(G140:AB140)</f>
        <v>0</v>
      </c>
    </row>
    <row r="141" spans="1:30" x14ac:dyDescent="0.25">
      <c r="A141" s="22">
        <v>139</v>
      </c>
      <c r="B141" s="17" t="s">
        <v>295</v>
      </c>
      <c r="C141" s="18">
        <v>2009</v>
      </c>
      <c r="D141" s="18" t="s">
        <v>19</v>
      </c>
      <c r="E141" s="17" t="s">
        <v>20</v>
      </c>
      <c r="F141" s="20" t="s">
        <v>115</v>
      </c>
      <c r="G141" s="40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95">
        <f>SUM(G141:AB141)</f>
        <v>0</v>
      </c>
      <c r="AD141" s="110">
        <f>COUNT(G141:AB141)</f>
        <v>0</v>
      </c>
    </row>
    <row r="142" spans="1:30" x14ac:dyDescent="0.25">
      <c r="A142" s="19">
        <v>140</v>
      </c>
      <c r="B142" s="17" t="s">
        <v>296</v>
      </c>
      <c r="C142" s="18">
        <v>2010</v>
      </c>
      <c r="D142" s="18" t="s">
        <v>19</v>
      </c>
      <c r="E142" s="17" t="s">
        <v>20</v>
      </c>
      <c r="F142" s="20" t="s">
        <v>271</v>
      </c>
      <c r="G142" s="40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95">
        <f>SUM(G142:AB142)</f>
        <v>0</v>
      </c>
      <c r="AD142" s="110">
        <f>COUNT(G142:AB142)</f>
        <v>0</v>
      </c>
    </row>
    <row r="143" spans="1:30" x14ac:dyDescent="0.25">
      <c r="A143" s="22">
        <v>141</v>
      </c>
      <c r="B143" s="17" t="s">
        <v>298</v>
      </c>
      <c r="C143" s="18">
        <v>1968</v>
      </c>
      <c r="D143" s="18" t="s">
        <v>23</v>
      </c>
      <c r="E143" s="17" t="s">
        <v>20</v>
      </c>
      <c r="F143" s="20"/>
      <c r="G143" s="104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95">
        <f>SUM(G143:AB143)</f>
        <v>0</v>
      </c>
      <c r="AD143" s="110">
        <f>COUNT(G143:AB143)</f>
        <v>0</v>
      </c>
    </row>
    <row r="144" spans="1:30" x14ac:dyDescent="0.25">
      <c r="A144" s="19">
        <v>142</v>
      </c>
      <c r="B144" s="17" t="s">
        <v>299</v>
      </c>
      <c r="C144" s="18">
        <v>1990</v>
      </c>
      <c r="D144" s="18" t="s">
        <v>26</v>
      </c>
      <c r="E144" s="17" t="s">
        <v>20</v>
      </c>
      <c r="F144" s="20"/>
      <c r="G144" s="104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95">
        <f>SUM(G144:AB144)</f>
        <v>0</v>
      </c>
      <c r="AD144" s="110">
        <f>COUNT(G144:AB144)</f>
        <v>0</v>
      </c>
    </row>
    <row r="145" spans="1:30" x14ac:dyDescent="0.25">
      <c r="A145" s="22">
        <v>143</v>
      </c>
      <c r="B145" s="17" t="s">
        <v>338</v>
      </c>
      <c r="C145" s="18">
        <v>1989</v>
      </c>
      <c r="D145" s="18" t="s">
        <v>29</v>
      </c>
      <c r="E145" s="17" t="s">
        <v>20</v>
      </c>
      <c r="F145" s="20" t="s">
        <v>339</v>
      </c>
      <c r="G145" s="40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95">
        <f>SUM(G145:AB145)</f>
        <v>0</v>
      </c>
      <c r="AD145" s="110">
        <f>COUNT(G145:AB145)</f>
        <v>0</v>
      </c>
    </row>
    <row r="146" spans="1:30" x14ac:dyDescent="0.25">
      <c r="A146" s="19">
        <v>144</v>
      </c>
      <c r="B146" s="17" t="s">
        <v>340</v>
      </c>
      <c r="C146" s="18">
        <v>1995</v>
      </c>
      <c r="D146" s="18" t="s">
        <v>26</v>
      </c>
      <c r="E146" s="17" t="s">
        <v>20</v>
      </c>
      <c r="F146" s="20" t="s">
        <v>339</v>
      </c>
      <c r="G146" s="40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95">
        <f>SUM(G146:AB146)</f>
        <v>0</v>
      </c>
      <c r="AD146" s="110">
        <f>COUNT(G146:AB146)</f>
        <v>0</v>
      </c>
    </row>
    <row r="147" spans="1:30" x14ac:dyDescent="0.25">
      <c r="A147" s="22">
        <v>145</v>
      </c>
      <c r="B147" s="17" t="s">
        <v>344</v>
      </c>
      <c r="C147" s="18">
        <v>1984</v>
      </c>
      <c r="D147" s="18" t="s">
        <v>19</v>
      </c>
      <c r="E147" s="17" t="s">
        <v>20</v>
      </c>
      <c r="F147" s="20"/>
      <c r="G147" s="40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95">
        <f>SUM(G147:AB147)</f>
        <v>0</v>
      </c>
      <c r="AD147" s="110">
        <f>COUNT(G147:AB147)</f>
        <v>0</v>
      </c>
    </row>
    <row r="148" spans="1:30" x14ac:dyDescent="0.25">
      <c r="A148" s="19">
        <v>146</v>
      </c>
      <c r="B148" s="17" t="s">
        <v>351</v>
      </c>
      <c r="C148" s="18">
        <v>1969</v>
      </c>
      <c r="D148" s="18" t="s">
        <v>352</v>
      </c>
      <c r="E148" s="17" t="s">
        <v>38</v>
      </c>
      <c r="F148" s="20"/>
      <c r="G148" s="40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95">
        <f>SUM(G148:AB148)</f>
        <v>0</v>
      </c>
      <c r="AD148" s="110">
        <f>COUNT(G148:AB148)</f>
        <v>0</v>
      </c>
    </row>
    <row r="149" spans="1:30" x14ac:dyDescent="0.25">
      <c r="A149" s="22">
        <v>147</v>
      </c>
      <c r="B149" s="17" t="s">
        <v>358</v>
      </c>
      <c r="C149" s="18">
        <v>2007</v>
      </c>
      <c r="D149" s="18" t="s">
        <v>121</v>
      </c>
      <c r="E149" s="43" t="s">
        <v>20</v>
      </c>
      <c r="F149" s="20" t="s">
        <v>21</v>
      </c>
      <c r="G149" s="40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95">
        <f>SUM(G149:AB149)</f>
        <v>0</v>
      </c>
      <c r="AD149" s="110">
        <f>COUNT(G149:AB149)</f>
        <v>0</v>
      </c>
    </row>
    <row r="150" spans="1:30" x14ac:dyDescent="0.25">
      <c r="A150" s="19">
        <v>148</v>
      </c>
      <c r="B150" s="17" t="s">
        <v>360</v>
      </c>
      <c r="C150" s="18">
        <v>2006</v>
      </c>
      <c r="D150" s="18" t="s">
        <v>19</v>
      </c>
      <c r="E150" s="17" t="s">
        <v>20</v>
      </c>
      <c r="F150" s="20" t="s">
        <v>64</v>
      </c>
      <c r="G150" s="40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95">
        <f>SUM(G150:AB150)</f>
        <v>0</v>
      </c>
      <c r="AD150" s="110">
        <f>COUNT(G150:AB150)</f>
        <v>0</v>
      </c>
    </row>
    <row r="151" spans="1:30" x14ac:dyDescent="0.25">
      <c r="A151" s="22">
        <v>149</v>
      </c>
      <c r="B151" s="17" t="s">
        <v>361</v>
      </c>
      <c r="C151" s="18">
        <v>2008</v>
      </c>
      <c r="D151" s="18" t="s">
        <v>19</v>
      </c>
      <c r="E151" s="17" t="s">
        <v>20</v>
      </c>
      <c r="F151" s="20" t="s">
        <v>21</v>
      </c>
      <c r="G151" s="40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95">
        <f>SUM(G151:AB151)</f>
        <v>0</v>
      </c>
      <c r="AD151" s="110">
        <f>COUNT(G151:AB151)</f>
        <v>0</v>
      </c>
    </row>
    <row r="152" spans="1:30" x14ac:dyDescent="0.25">
      <c r="A152" s="19">
        <v>150</v>
      </c>
      <c r="B152" s="17" t="s">
        <v>363</v>
      </c>
      <c r="C152" s="18">
        <v>2005</v>
      </c>
      <c r="D152" s="18" t="s">
        <v>19</v>
      </c>
      <c r="E152" s="17" t="s">
        <v>20</v>
      </c>
      <c r="F152" s="20" t="s">
        <v>64</v>
      </c>
      <c r="G152" s="40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95">
        <f>SUM(G152:AB152)</f>
        <v>0</v>
      </c>
      <c r="AD152" s="110">
        <f>COUNT(G152:AB152)</f>
        <v>0</v>
      </c>
    </row>
    <row r="153" spans="1:30" x14ac:dyDescent="0.25">
      <c r="A153" s="22">
        <v>151</v>
      </c>
      <c r="B153" s="17" t="s">
        <v>364</v>
      </c>
      <c r="C153" s="18">
        <v>2005</v>
      </c>
      <c r="D153" s="18" t="s">
        <v>121</v>
      </c>
      <c r="E153" s="17" t="s">
        <v>20</v>
      </c>
      <c r="F153" s="20" t="s">
        <v>21</v>
      </c>
      <c r="G153" s="40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95">
        <f>SUM(G153:AB153)</f>
        <v>0</v>
      </c>
      <c r="AD153" s="110">
        <f>COUNT(G153:AB153)</f>
        <v>0</v>
      </c>
    </row>
    <row r="154" spans="1:30" x14ac:dyDescent="0.25">
      <c r="A154" s="19">
        <v>152</v>
      </c>
      <c r="B154" s="17" t="s">
        <v>365</v>
      </c>
      <c r="C154" s="18">
        <v>2004</v>
      </c>
      <c r="D154" s="18" t="s">
        <v>19</v>
      </c>
      <c r="E154" s="17" t="s">
        <v>20</v>
      </c>
      <c r="F154" s="20" t="s">
        <v>64</v>
      </c>
      <c r="G154" s="40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95">
        <f>SUM(G154:AB154)</f>
        <v>0</v>
      </c>
      <c r="AD154" s="110">
        <f>COUNT(G154:AB154)</f>
        <v>0</v>
      </c>
    </row>
    <row r="155" spans="1:30" x14ac:dyDescent="0.25">
      <c r="A155" s="22">
        <v>153</v>
      </c>
      <c r="B155" s="17" t="s">
        <v>366</v>
      </c>
      <c r="C155" s="18">
        <v>2003</v>
      </c>
      <c r="D155" s="18" t="s">
        <v>19</v>
      </c>
      <c r="E155" s="17" t="s">
        <v>20</v>
      </c>
      <c r="F155" s="20" t="s">
        <v>64</v>
      </c>
      <c r="G155" s="40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95">
        <f>SUM(G155:AB155)</f>
        <v>0</v>
      </c>
      <c r="AD155" s="110">
        <f>COUNT(G155:AB155)</f>
        <v>0</v>
      </c>
    </row>
  </sheetData>
  <autoFilter ref="A2:AD155" xr:uid="{2481CDBF-0C0A-480E-8031-1620C6CAB53C}">
    <sortState ref="A3:AD155">
      <sortCondition descending="1" ref="AC1"/>
    </sortState>
  </autoFilter>
  <sortState ref="A3:AD139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AD155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30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30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8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  <c r="AD2" s="111" t="s">
        <v>312</v>
      </c>
    </row>
    <row r="3" spans="1:30" x14ac:dyDescent="0.25">
      <c r="A3" s="22">
        <v>1</v>
      </c>
      <c r="B3" s="23" t="s">
        <v>101</v>
      </c>
      <c r="C3" s="25">
        <v>1986</v>
      </c>
      <c r="D3" s="25" t="s">
        <v>23</v>
      </c>
      <c r="E3" s="23" t="s">
        <v>20</v>
      </c>
      <c r="F3" s="24"/>
      <c r="G3" s="11"/>
      <c r="H3" s="5">
        <v>300</v>
      </c>
      <c r="I3" s="5">
        <v>250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6">
        <f>SUM(G3:AB3)</f>
        <v>550</v>
      </c>
      <c r="AD3" s="110">
        <f t="shared" ref="AD3:AD34" si="0">COUNT(G3:AB3)</f>
        <v>2</v>
      </c>
    </row>
    <row r="4" spans="1:30" x14ac:dyDescent="0.25">
      <c r="A4" s="19">
        <v>2</v>
      </c>
      <c r="B4" s="17" t="s">
        <v>78</v>
      </c>
      <c r="C4" s="18">
        <v>1996</v>
      </c>
      <c r="D4" s="18" t="s">
        <v>23</v>
      </c>
      <c r="E4" s="17" t="s">
        <v>38</v>
      </c>
      <c r="F4" s="20" t="s">
        <v>39</v>
      </c>
      <c r="G4" s="12">
        <v>240</v>
      </c>
      <c r="H4" s="3">
        <v>240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1">
        <f>SUM(G4:AB4)</f>
        <v>480</v>
      </c>
      <c r="AD4" s="110">
        <f t="shared" si="0"/>
        <v>2</v>
      </c>
    </row>
    <row r="5" spans="1:30" x14ac:dyDescent="0.25">
      <c r="A5" s="22">
        <v>3</v>
      </c>
      <c r="B5" s="17" t="s">
        <v>91</v>
      </c>
      <c r="C5" s="18">
        <v>1993</v>
      </c>
      <c r="D5" s="18" t="s">
        <v>23</v>
      </c>
      <c r="E5" s="17" t="s">
        <v>38</v>
      </c>
      <c r="F5" s="20" t="s">
        <v>39</v>
      </c>
      <c r="G5" s="12">
        <v>300</v>
      </c>
      <c r="H5" s="3">
        <v>150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21">
        <f>SUM(G5:AB5)</f>
        <v>450</v>
      </c>
      <c r="AD5" s="110">
        <f t="shared" si="0"/>
        <v>2</v>
      </c>
    </row>
    <row r="6" spans="1:30" x14ac:dyDescent="0.25">
      <c r="A6" s="19">
        <v>4</v>
      </c>
      <c r="B6" s="17" t="s">
        <v>108</v>
      </c>
      <c r="C6" s="18">
        <v>1982</v>
      </c>
      <c r="D6" s="18" t="s">
        <v>23</v>
      </c>
      <c r="E6" s="17" t="s">
        <v>20</v>
      </c>
      <c r="F6" s="20" t="s">
        <v>24</v>
      </c>
      <c r="G6" s="12">
        <v>180</v>
      </c>
      <c r="H6" s="3"/>
      <c r="I6" s="3">
        <v>200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1">
        <f>SUM(G6:AB6)</f>
        <v>380</v>
      </c>
      <c r="AD6" s="110">
        <f t="shared" si="0"/>
        <v>2</v>
      </c>
    </row>
    <row r="7" spans="1:30" x14ac:dyDescent="0.25">
      <c r="A7" s="22">
        <v>5</v>
      </c>
      <c r="B7" s="17" t="s">
        <v>88</v>
      </c>
      <c r="C7" s="18">
        <v>2003</v>
      </c>
      <c r="D7" s="18" t="s">
        <v>23</v>
      </c>
      <c r="E7" s="17" t="s">
        <v>38</v>
      </c>
      <c r="F7" s="20" t="s">
        <v>39</v>
      </c>
      <c r="G7" s="12"/>
      <c r="H7" s="3">
        <v>165</v>
      </c>
      <c r="I7" s="3"/>
      <c r="J7" s="3"/>
      <c r="K7" s="3"/>
      <c r="L7" s="3"/>
      <c r="M7" s="3"/>
      <c r="N7" s="3">
        <v>140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1">
        <f>SUM(G7:AB7)</f>
        <v>305</v>
      </c>
      <c r="AD7" s="110">
        <f t="shared" si="0"/>
        <v>2</v>
      </c>
    </row>
    <row r="8" spans="1:30" x14ac:dyDescent="0.25">
      <c r="A8" s="19">
        <v>6</v>
      </c>
      <c r="B8" s="17" t="s">
        <v>76</v>
      </c>
      <c r="C8" s="18">
        <v>1995</v>
      </c>
      <c r="D8" s="18" t="s">
        <v>29</v>
      </c>
      <c r="E8" s="17" t="s">
        <v>20</v>
      </c>
      <c r="F8" s="20" t="s">
        <v>36</v>
      </c>
      <c r="G8" s="12">
        <v>165</v>
      </c>
      <c r="H8" s="3">
        <v>87</v>
      </c>
      <c r="I8" s="3">
        <v>138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1">
        <f>SUM(G8,I8)</f>
        <v>303</v>
      </c>
      <c r="AD8" s="110">
        <f t="shared" si="0"/>
        <v>3</v>
      </c>
    </row>
    <row r="9" spans="1:30" x14ac:dyDescent="0.25">
      <c r="A9" s="22">
        <v>7</v>
      </c>
      <c r="B9" s="17" t="s">
        <v>82</v>
      </c>
      <c r="C9" s="18">
        <v>1985</v>
      </c>
      <c r="D9" s="18" t="s">
        <v>23</v>
      </c>
      <c r="E9" s="17" t="s">
        <v>20</v>
      </c>
      <c r="F9" s="20"/>
      <c r="G9" s="12">
        <v>150</v>
      </c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1">
        <f>SUM(G9:AB9)</f>
        <v>300</v>
      </c>
      <c r="AD9" s="110">
        <f t="shared" si="0"/>
        <v>2</v>
      </c>
    </row>
    <row r="10" spans="1:30" x14ac:dyDescent="0.25">
      <c r="A10" s="19">
        <v>8</v>
      </c>
      <c r="B10" s="17" t="s">
        <v>62</v>
      </c>
      <c r="C10" s="18">
        <v>2003</v>
      </c>
      <c r="D10" s="18" t="s">
        <v>23</v>
      </c>
      <c r="E10" s="17" t="s">
        <v>38</v>
      </c>
      <c r="F10" s="20" t="s">
        <v>39</v>
      </c>
      <c r="G10" s="12"/>
      <c r="H10" s="3">
        <v>180</v>
      </c>
      <c r="I10" s="3"/>
      <c r="J10" s="3"/>
      <c r="K10" s="3"/>
      <c r="L10" s="3"/>
      <c r="M10" s="3"/>
      <c r="N10" s="3">
        <v>112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21">
        <f>SUM(G10:AB10)</f>
        <v>292</v>
      </c>
      <c r="AD10" s="110">
        <f t="shared" si="0"/>
        <v>2</v>
      </c>
    </row>
    <row r="11" spans="1:30" x14ac:dyDescent="0.25">
      <c r="A11" s="22">
        <v>9</v>
      </c>
      <c r="B11" s="17" t="s">
        <v>92</v>
      </c>
      <c r="C11" s="18">
        <v>1985</v>
      </c>
      <c r="D11" s="18" t="s">
        <v>29</v>
      </c>
      <c r="E11" s="17" t="s">
        <v>20</v>
      </c>
      <c r="F11" s="20"/>
      <c r="G11" s="12">
        <v>84</v>
      </c>
      <c r="H11" s="3">
        <v>150</v>
      </c>
      <c r="I11" s="3">
        <v>125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1">
        <f>SUM(H11:I11)</f>
        <v>275</v>
      </c>
      <c r="AD11" s="110">
        <f t="shared" si="0"/>
        <v>3</v>
      </c>
    </row>
    <row r="12" spans="1:30" x14ac:dyDescent="0.25">
      <c r="A12" s="19">
        <v>10</v>
      </c>
      <c r="B12" s="17" t="s">
        <v>73</v>
      </c>
      <c r="C12" s="18">
        <v>2002</v>
      </c>
      <c r="D12" s="18" t="s">
        <v>29</v>
      </c>
      <c r="E12" s="17" t="s">
        <v>38</v>
      </c>
      <c r="F12" s="20" t="s">
        <v>39</v>
      </c>
      <c r="G12" s="12"/>
      <c r="H12" s="3">
        <v>150</v>
      </c>
      <c r="I12" s="3"/>
      <c r="J12" s="3"/>
      <c r="K12" s="3"/>
      <c r="L12" s="3"/>
      <c r="M12" s="3"/>
      <c r="N12" s="3">
        <v>84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1">
        <f>SUM(G12:AB12)</f>
        <v>234</v>
      </c>
      <c r="AD12" s="110">
        <f t="shared" si="0"/>
        <v>2</v>
      </c>
    </row>
    <row r="13" spans="1:30" x14ac:dyDescent="0.25">
      <c r="A13" s="22">
        <v>11</v>
      </c>
      <c r="B13" s="17" t="s">
        <v>124</v>
      </c>
      <c r="C13" s="18">
        <v>2006</v>
      </c>
      <c r="D13" s="18">
        <v>3</v>
      </c>
      <c r="E13" s="17" t="s">
        <v>20</v>
      </c>
      <c r="F13" s="20" t="s">
        <v>115</v>
      </c>
      <c r="G13" s="12"/>
      <c r="H13" s="3"/>
      <c r="I13" s="3"/>
      <c r="J13" s="3"/>
      <c r="K13" s="3"/>
      <c r="L13" s="3"/>
      <c r="M13" s="3"/>
      <c r="N13" s="3"/>
      <c r="O13" s="3">
        <v>120</v>
      </c>
      <c r="P13" s="3"/>
      <c r="Q13" s="3"/>
      <c r="R13" s="3">
        <v>104</v>
      </c>
      <c r="S13" s="3"/>
      <c r="T13" s="3">
        <v>100</v>
      </c>
      <c r="U13" s="3"/>
      <c r="V13" s="3"/>
      <c r="W13" s="3"/>
      <c r="X13" s="3"/>
      <c r="Y13" s="3"/>
      <c r="Z13" s="3"/>
      <c r="AA13" s="3"/>
      <c r="AB13" s="3"/>
      <c r="AC13" s="21">
        <f>SUM(O13,R13)</f>
        <v>224</v>
      </c>
      <c r="AD13" s="110">
        <f t="shared" si="0"/>
        <v>3</v>
      </c>
    </row>
    <row r="14" spans="1:30" x14ac:dyDescent="0.25">
      <c r="A14" s="19">
        <v>12</v>
      </c>
      <c r="B14" s="17" t="s">
        <v>109</v>
      </c>
      <c r="C14" s="18">
        <v>1991</v>
      </c>
      <c r="D14" s="18" t="s">
        <v>26</v>
      </c>
      <c r="E14" s="17" t="s">
        <v>20</v>
      </c>
      <c r="F14" s="20" t="s">
        <v>44</v>
      </c>
      <c r="G14" s="12">
        <v>81</v>
      </c>
      <c r="H14" s="3">
        <v>87</v>
      </c>
      <c r="I14" s="3">
        <v>125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1">
        <f>SUM(H14:I14)</f>
        <v>212</v>
      </c>
      <c r="AD14" s="110">
        <f t="shared" si="0"/>
        <v>3</v>
      </c>
    </row>
    <row r="15" spans="1:30" x14ac:dyDescent="0.25">
      <c r="A15" s="22">
        <v>13</v>
      </c>
      <c r="B15" s="17" t="s">
        <v>123</v>
      </c>
      <c r="C15" s="18">
        <v>2006</v>
      </c>
      <c r="D15" s="18">
        <v>3</v>
      </c>
      <c r="E15" s="17" t="s">
        <v>20</v>
      </c>
      <c r="F15" s="20" t="s">
        <v>115</v>
      </c>
      <c r="G15" s="12"/>
      <c r="H15" s="3"/>
      <c r="I15" s="3"/>
      <c r="J15" s="3"/>
      <c r="K15" s="3"/>
      <c r="L15" s="3"/>
      <c r="M15" s="3"/>
      <c r="N15" s="3"/>
      <c r="O15" s="3">
        <v>72</v>
      </c>
      <c r="P15" s="3"/>
      <c r="Q15" s="3"/>
      <c r="R15" s="3">
        <v>130</v>
      </c>
      <c r="S15" s="3"/>
      <c r="T15" s="3">
        <v>55</v>
      </c>
      <c r="U15" s="3"/>
      <c r="V15" s="3"/>
      <c r="W15" s="3"/>
      <c r="X15" s="3"/>
      <c r="Y15" s="3"/>
      <c r="Z15" s="3"/>
      <c r="AA15" s="3"/>
      <c r="AB15" s="3"/>
      <c r="AC15" s="21">
        <f>SUM(O15,R15)</f>
        <v>202</v>
      </c>
      <c r="AD15" s="110">
        <f t="shared" si="0"/>
        <v>3</v>
      </c>
    </row>
    <row r="16" spans="1:30" x14ac:dyDescent="0.25">
      <c r="A16" s="19">
        <v>14</v>
      </c>
      <c r="B16" s="17" t="s">
        <v>118</v>
      </c>
      <c r="C16" s="18">
        <v>2004</v>
      </c>
      <c r="D16" s="18" t="s">
        <v>49</v>
      </c>
      <c r="E16" s="17" t="s">
        <v>20</v>
      </c>
      <c r="F16" s="20" t="s">
        <v>115</v>
      </c>
      <c r="G16" s="12"/>
      <c r="H16" s="3"/>
      <c r="I16" s="3">
        <v>125</v>
      </c>
      <c r="J16" s="3"/>
      <c r="K16" s="3"/>
      <c r="L16" s="3"/>
      <c r="M16" s="3"/>
      <c r="N16" s="3"/>
      <c r="O16" s="3">
        <v>60</v>
      </c>
      <c r="P16" s="3"/>
      <c r="Q16" s="3"/>
      <c r="R16" s="3"/>
      <c r="S16" s="3"/>
      <c r="T16" s="3">
        <v>50</v>
      </c>
      <c r="U16" s="3"/>
      <c r="V16" s="3"/>
      <c r="W16" s="3"/>
      <c r="X16" s="3"/>
      <c r="Y16" s="3"/>
      <c r="Z16" s="3"/>
      <c r="AA16" s="3"/>
      <c r="AB16" s="3"/>
      <c r="AC16" s="21">
        <f>SUM(I16,O16)</f>
        <v>185</v>
      </c>
      <c r="AD16" s="110">
        <f t="shared" si="0"/>
        <v>3</v>
      </c>
    </row>
    <row r="17" spans="1:30" x14ac:dyDescent="0.25">
      <c r="A17" s="22">
        <v>15</v>
      </c>
      <c r="B17" s="17" t="s">
        <v>94</v>
      </c>
      <c r="C17" s="18">
        <v>2004</v>
      </c>
      <c r="D17" s="18">
        <v>3</v>
      </c>
      <c r="E17" s="17" t="s">
        <v>20</v>
      </c>
      <c r="F17" s="20" t="s">
        <v>21</v>
      </c>
      <c r="G17" s="12"/>
      <c r="H17" s="3"/>
      <c r="I17" s="3"/>
      <c r="J17" s="3"/>
      <c r="K17" s="3"/>
      <c r="L17" s="3"/>
      <c r="M17" s="3"/>
      <c r="N17" s="3"/>
      <c r="O17" s="3">
        <v>96</v>
      </c>
      <c r="P17" s="3"/>
      <c r="Q17" s="3"/>
      <c r="R17" s="3">
        <v>65</v>
      </c>
      <c r="S17" s="3"/>
      <c r="T17" s="3">
        <v>80</v>
      </c>
      <c r="U17" s="3"/>
      <c r="V17" s="3"/>
      <c r="W17" s="3"/>
      <c r="X17" s="3"/>
      <c r="Y17" s="3"/>
      <c r="Z17" s="3"/>
      <c r="AA17" s="3"/>
      <c r="AB17" s="3"/>
      <c r="AC17" s="21">
        <f>SUM(O17,T17)</f>
        <v>176</v>
      </c>
      <c r="AD17" s="110">
        <f t="shared" si="0"/>
        <v>3</v>
      </c>
    </row>
    <row r="18" spans="1:30" x14ac:dyDescent="0.25">
      <c r="A18" s="19">
        <v>16</v>
      </c>
      <c r="B18" s="17" t="s">
        <v>95</v>
      </c>
      <c r="C18" s="18">
        <v>1971</v>
      </c>
      <c r="D18" s="18" t="s">
        <v>26</v>
      </c>
      <c r="E18" s="17" t="s">
        <v>20</v>
      </c>
      <c r="F18" s="20"/>
      <c r="G18" s="12">
        <v>60</v>
      </c>
      <c r="H18" s="3">
        <v>87</v>
      </c>
      <c r="I18" s="3">
        <v>73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1">
        <f>SUM(H18:I18)</f>
        <v>160</v>
      </c>
      <c r="AD18" s="110">
        <f t="shared" si="0"/>
        <v>3</v>
      </c>
    </row>
    <row r="19" spans="1:30" x14ac:dyDescent="0.25">
      <c r="A19" s="22">
        <v>17</v>
      </c>
      <c r="B19" s="17" t="s">
        <v>106</v>
      </c>
      <c r="C19" s="18">
        <v>1990</v>
      </c>
      <c r="D19" s="18" t="s">
        <v>19</v>
      </c>
      <c r="E19" s="17" t="s">
        <v>20</v>
      </c>
      <c r="F19" s="20" t="s">
        <v>44</v>
      </c>
      <c r="G19" s="12">
        <v>81</v>
      </c>
      <c r="H19" s="3"/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1">
        <f t="shared" ref="AC19:AC50" si="1">SUM(G19:AB19)</f>
        <v>154</v>
      </c>
      <c r="AD19" s="110">
        <f t="shared" si="0"/>
        <v>2</v>
      </c>
    </row>
    <row r="20" spans="1:30" x14ac:dyDescent="0.25">
      <c r="A20" s="19">
        <v>18</v>
      </c>
      <c r="B20" s="17" t="s">
        <v>336</v>
      </c>
      <c r="C20" s="18">
        <v>1996</v>
      </c>
      <c r="D20" s="18" t="s">
        <v>23</v>
      </c>
      <c r="E20" s="17" t="s">
        <v>20</v>
      </c>
      <c r="F20" s="20" t="s">
        <v>337</v>
      </c>
      <c r="G20" s="40"/>
      <c r="H20" s="18">
        <v>150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93">
        <f t="shared" si="1"/>
        <v>150</v>
      </c>
      <c r="AD20" s="110">
        <f t="shared" si="0"/>
        <v>1</v>
      </c>
    </row>
    <row r="21" spans="1:30" x14ac:dyDescent="0.25">
      <c r="A21" s="22">
        <v>19</v>
      </c>
      <c r="B21" s="17" t="s">
        <v>74</v>
      </c>
      <c r="C21" s="18">
        <v>2003</v>
      </c>
      <c r="D21" s="18" t="s">
        <v>49</v>
      </c>
      <c r="E21" s="17" t="s">
        <v>20</v>
      </c>
      <c r="F21" s="20" t="s">
        <v>21</v>
      </c>
      <c r="G21" s="12"/>
      <c r="H21" s="3"/>
      <c r="I21" s="3"/>
      <c r="J21" s="3"/>
      <c r="K21" s="3"/>
      <c r="L21" s="3"/>
      <c r="M21" s="3"/>
      <c r="N21" s="3">
        <v>70</v>
      </c>
      <c r="O21" s="3"/>
      <c r="P21" s="3"/>
      <c r="Q21" s="3"/>
      <c r="R21" s="3">
        <v>78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21">
        <f t="shared" si="1"/>
        <v>148</v>
      </c>
      <c r="AD21" s="110">
        <f t="shared" si="0"/>
        <v>2</v>
      </c>
    </row>
    <row r="22" spans="1:30" x14ac:dyDescent="0.25">
      <c r="A22" s="19">
        <v>20</v>
      </c>
      <c r="B22" s="17" t="s">
        <v>63</v>
      </c>
      <c r="C22" s="18">
        <v>2003</v>
      </c>
      <c r="D22" s="18" t="s">
        <v>33</v>
      </c>
      <c r="E22" s="17" t="s">
        <v>20</v>
      </c>
      <c r="F22" s="20" t="s">
        <v>64</v>
      </c>
      <c r="G22" s="12">
        <v>75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72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21">
        <f t="shared" si="1"/>
        <v>147</v>
      </c>
      <c r="AD22" s="110">
        <f t="shared" si="0"/>
        <v>2</v>
      </c>
    </row>
    <row r="23" spans="1:30" x14ac:dyDescent="0.25">
      <c r="A23" s="22">
        <v>21</v>
      </c>
      <c r="B23" s="17" t="s">
        <v>105</v>
      </c>
      <c r="C23" s="18">
        <v>1983</v>
      </c>
      <c r="D23" s="18" t="s">
        <v>29</v>
      </c>
      <c r="E23" s="17" t="s">
        <v>20</v>
      </c>
      <c r="F23" s="20"/>
      <c r="G23" s="12">
        <v>87</v>
      </c>
      <c r="H23" s="3"/>
      <c r="I23" s="3">
        <v>53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1">
        <f t="shared" si="1"/>
        <v>140</v>
      </c>
      <c r="AD23" s="110">
        <f t="shared" si="0"/>
        <v>2</v>
      </c>
    </row>
    <row r="24" spans="1:30" x14ac:dyDescent="0.25">
      <c r="A24" s="19">
        <v>22</v>
      </c>
      <c r="B24" s="17" t="s">
        <v>98</v>
      </c>
      <c r="C24" s="18">
        <v>2003</v>
      </c>
      <c r="D24" s="18" t="s">
        <v>33</v>
      </c>
      <c r="E24" s="17" t="s">
        <v>20</v>
      </c>
      <c r="F24" s="20" t="s">
        <v>21</v>
      </c>
      <c r="G24" s="12">
        <v>75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65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21">
        <f t="shared" si="1"/>
        <v>140</v>
      </c>
      <c r="AD24" s="110">
        <f t="shared" si="0"/>
        <v>2</v>
      </c>
    </row>
    <row r="25" spans="1:30" x14ac:dyDescent="0.25">
      <c r="A25" s="22">
        <v>23</v>
      </c>
      <c r="B25" s="17" t="s">
        <v>114</v>
      </c>
      <c r="C25" s="18">
        <v>2007</v>
      </c>
      <c r="D25" s="18">
        <v>3</v>
      </c>
      <c r="E25" s="17" t="s">
        <v>20</v>
      </c>
      <c r="F25" s="20" t="s">
        <v>115</v>
      </c>
      <c r="G25" s="12"/>
      <c r="H25" s="3"/>
      <c r="I25" s="3">
        <v>73</v>
      </c>
      <c r="J25" s="3"/>
      <c r="K25" s="3"/>
      <c r="L25" s="3"/>
      <c r="M25" s="3"/>
      <c r="N25" s="3"/>
      <c r="O25" s="3">
        <v>66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1">
        <f t="shared" si="1"/>
        <v>139</v>
      </c>
      <c r="AD25" s="110">
        <f t="shared" si="0"/>
        <v>2</v>
      </c>
    </row>
    <row r="26" spans="1:30" x14ac:dyDescent="0.25">
      <c r="A26" s="19">
        <v>24</v>
      </c>
      <c r="B26" s="17" t="s">
        <v>111</v>
      </c>
      <c r="C26" s="18">
        <v>1995</v>
      </c>
      <c r="D26" s="18" t="s">
        <v>29</v>
      </c>
      <c r="E26" s="17" t="s">
        <v>20</v>
      </c>
      <c r="F26" s="20" t="s">
        <v>36</v>
      </c>
      <c r="G26" s="12">
        <v>135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1">
        <f t="shared" si="1"/>
        <v>135</v>
      </c>
      <c r="AD26" s="110">
        <f t="shared" si="0"/>
        <v>1</v>
      </c>
    </row>
    <row r="27" spans="1:30" x14ac:dyDescent="0.25">
      <c r="A27" s="22">
        <v>25</v>
      </c>
      <c r="B27" s="17" t="s">
        <v>79</v>
      </c>
      <c r="C27" s="18">
        <v>2004</v>
      </c>
      <c r="D27" s="18" t="s">
        <v>33</v>
      </c>
      <c r="E27" s="17" t="s">
        <v>20</v>
      </c>
      <c r="F27" s="20" t="s">
        <v>21</v>
      </c>
      <c r="G27" s="12"/>
      <c r="H27" s="3"/>
      <c r="I27" s="3"/>
      <c r="J27" s="3"/>
      <c r="K27" s="3"/>
      <c r="L27" s="3"/>
      <c r="M27" s="3"/>
      <c r="N27" s="3">
        <v>70</v>
      </c>
      <c r="O27" s="3"/>
      <c r="P27" s="3"/>
      <c r="Q27" s="3"/>
      <c r="R27" s="3"/>
      <c r="S27" s="3"/>
      <c r="T27" s="3">
        <v>60</v>
      </c>
      <c r="U27" s="3"/>
      <c r="V27" s="3"/>
      <c r="W27" s="3"/>
      <c r="X27" s="3"/>
      <c r="Y27" s="3"/>
      <c r="Z27" s="3"/>
      <c r="AA27" s="3"/>
      <c r="AB27" s="3"/>
      <c r="AC27" s="21">
        <f t="shared" si="1"/>
        <v>130</v>
      </c>
      <c r="AD27" s="110">
        <f t="shared" si="0"/>
        <v>2</v>
      </c>
    </row>
    <row r="28" spans="1:30" x14ac:dyDescent="0.25">
      <c r="A28" s="19">
        <v>26</v>
      </c>
      <c r="B28" s="17" t="s">
        <v>300</v>
      </c>
      <c r="C28" s="18">
        <v>1991</v>
      </c>
      <c r="D28" s="18" t="s">
        <v>29</v>
      </c>
      <c r="E28" s="17" t="s">
        <v>20</v>
      </c>
      <c r="F28" s="20"/>
      <c r="G28" s="40"/>
      <c r="H28" s="18"/>
      <c r="I28" s="18">
        <v>125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3">
        <f t="shared" si="1"/>
        <v>125</v>
      </c>
      <c r="AD28" s="110">
        <f t="shared" si="0"/>
        <v>1</v>
      </c>
    </row>
    <row r="29" spans="1:30" x14ac:dyDescent="0.25">
      <c r="A29" s="22">
        <v>27</v>
      </c>
      <c r="B29" s="17" t="s">
        <v>85</v>
      </c>
      <c r="C29" s="18">
        <v>1988</v>
      </c>
      <c r="D29" s="18" t="s">
        <v>23</v>
      </c>
      <c r="E29" s="17" t="s">
        <v>20</v>
      </c>
      <c r="F29" s="20"/>
      <c r="G29" s="12">
        <v>120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1">
        <f t="shared" si="1"/>
        <v>120</v>
      </c>
      <c r="AD29" s="110">
        <f t="shared" si="0"/>
        <v>1</v>
      </c>
    </row>
    <row r="30" spans="1:30" x14ac:dyDescent="0.25">
      <c r="A30" s="19">
        <v>28</v>
      </c>
      <c r="B30" s="17" t="s">
        <v>110</v>
      </c>
      <c r="C30" s="18">
        <v>1991</v>
      </c>
      <c r="D30" s="18" t="s">
        <v>23</v>
      </c>
      <c r="E30" s="17" t="s">
        <v>20</v>
      </c>
      <c r="F30" s="20"/>
      <c r="G30" s="12">
        <v>120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1">
        <f t="shared" si="1"/>
        <v>120</v>
      </c>
      <c r="AD30" s="110">
        <f t="shared" si="0"/>
        <v>1</v>
      </c>
    </row>
    <row r="31" spans="1:30" x14ac:dyDescent="0.25">
      <c r="A31" s="22">
        <v>29</v>
      </c>
      <c r="B31" s="17" t="s">
        <v>93</v>
      </c>
      <c r="C31" s="18">
        <v>2005</v>
      </c>
      <c r="D31" s="18" t="s">
        <v>31</v>
      </c>
      <c r="E31" s="17" t="s">
        <v>20</v>
      </c>
      <c r="F31" s="20" t="s">
        <v>21</v>
      </c>
      <c r="G31" s="12"/>
      <c r="H31" s="3"/>
      <c r="I31" s="3"/>
      <c r="J31" s="3"/>
      <c r="K31" s="3"/>
      <c r="L31" s="3"/>
      <c r="M31" s="3"/>
      <c r="N31" s="3"/>
      <c r="O31" s="3">
        <v>60</v>
      </c>
      <c r="P31" s="3"/>
      <c r="Q31" s="3"/>
      <c r="R31" s="3"/>
      <c r="S31" s="3"/>
      <c r="T31" s="3">
        <v>50</v>
      </c>
      <c r="U31" s="3"/>
      <c r="V31" s="3"/>
      <c r="W31" s="3"/>
      <c r="X31" s="3"/>
      <c r="Y31" s="3"/>
      <c r="Z31" s="3"/>
      <c r="AA31" s="3"/>
      <c r="AB31" s="3"/>
      <c r="AC31" s="21">
        <f t="shared" si="1"/>
        <v>110</v>
      </c>
      <c r="AD31" s="110">
        <f t="shared" si="0"/>
        <v>2</v>
      </c>
    </row>
    <row r="32" spans="1:30" x14ac:dyDescent="0.25">
      <c r="A32" s="19">
        <v>30</v>
      </c>
      <c r="B32" s="17" t="s">
        <v>80</v>
      </c>
      <c r="C32" s="18">
        <v>2003</v>
      </c>
      <c r="D32" s="18" t="s">
        <v>49</v>
      </c>
      <c r="E32" s="17" t="s">
        <v>20</v>
      </c>
      <c r="F32" s="20" t="s">
        <v>81</v>
      </c>
      <c r="G32" s="12"/>
      <c r="H32" s="3"/>
      <c r="I32" s="3"/>
      <c r="J32" s="3"/>
      <c r="K32" s="3"/>
      <c r="L32" s="3"/>
      <c r="M32" s="3"/>
      <c r="N32" s="3">
        <v>41</v>
      </c>
      <c r="O32" s="3"/>
      <c r="P32" s="3"/>
      <c r="Q32" s="3"/>
      <c r="R32" s="3">
        <v>65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21">
        <f t="shared" si="1"/>
        <v>106</v>
      </c>
      <c r="AD32" s="110">
        <f t="shared" si="0"/>
        <v>2</v>
      </c>
    </row>
    <row r="33" spans="1:30" x14ac:dyDescent="0.25">
      <c r="A33" s="22">
        <v>31</v>
      </c>
      <c r="B33" s="17" t="s">
        <v>97</v>
      </c>
      <c r="C33" s="18">
        <v>2002</v>
      </c>
      <c r="D33" s="18" t="s">
        <v>29</v>
      </c>
      <c r="E33" s="17" t="s">
        <v>38</v>
      </c>
      <c r="F33" s="20" t="s">
        <v>39</v>
      </c>
      <c r="G33" s="12"/>
      <c r="H33" s="3"/>
      <c r="I33" s="3"/>
      <c r="J33" s="3"/>
      <c r="K33" s="3"/>
      <c r="L33" s="3"/>
      <c r="M33" s="3"/>
      <c r="N33" s="3">
        <v>77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1">
        <f t="shared" si="1"/>
        <v>77</v>
      </c>
      <c r="AD33" s="110">
        <f t="shared" si="0"/>
        <v>1</v>
      </c>
    </row>
    <row r="34" spans="1:30" x14ac:dyDescent="0.25">
      <c r="A34" s="19">
        <v>32</v>
      </c>
      <c r="B34" s="17" t="s">
        <v>100</v>
      </c>
      <c r="C34" s="18">
        <v>2001</v>
      </c>
      <c r="D34" s="18" t="s">
        <v>33</v>
      </c>
      <c r="E34" s="17" t="s">
        <v>20</v>
      </c>
      <c r="F34" s="20" t="s">
        <v>21</v>
      </c>
      <c r="G34" s="12">
        <v>75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1">
        <f t="shared" si="1"/>
        <v>75</v>
      </c>
      <c r="AD34" s="110">
        <f t="shared" si="0"/>
        <v>1</v>
      </c>
    </row>
    <row r="35" spans="1:30" x14ac:dyDescent="0.25">
      <c r="A35" s="22">
        <v>33</v>
      </c>
      <c r="B35" s="17" t="s">
        <v>66</v>
      </c>
      <c r="C35" s="18">
        <v>1972</v>
      </c>
      <c r="D35" s="18" t="s">
        <v>49</v>
      </c>
      <c r="E35" s="17" t="s">
        <v>20</v>
      </c>
      <c r="F35" s="20"/>
      <c r="G35" s="12"/>
      <c r="H35" s="3"/>
      <c r="I35" s="3">
        <v>73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1">
        <f t="shared" si="1"/>
        <v>73</v>
      </c>
      <c r="AD35" s="110">
        <f t="shared" ref="AD35:AD66" si="2">COUNT(G35:AB35)</f>
        <v>1</v>
      </c>
    </row>
    <row r="36" spans="1:30" x14ac:dyDescent="0.25">
      <c r="A36" s="19">
        <v>34</v>
      </c>
      <c r="B36" s="17" t="s">
        <v>306</v>
      </c>
      <c r="C36" s="18">
        <v>1990</v>
      </c>
      <c r="D36" s="18" t="s">
        <v>23</v>
      </c>
      <c r="E36" s="17" t="s">
        <v>20</v>
      </c>
      <c r="F36" s="20"/>
      <c r="G36" s="40"/>
      <c r="H36" s="18"/>
      <c r="I36" s="18">
        <v>73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93">
        <f t="shared" si="1"/>
        <v>73</v>
      </c>
      <c r="AD36" s="110">
        <f t="shared" si="2"/>
        <v>1</v>
      </c>
    </row>
    <row r="37" spans="1:30" x14ac:dyDescent="0.25">
      <c r="A37" s="22">
        <v>35</v>
      </c>
      <c r="B37" s="17" t="s">
        <v>160</v>
      </c>
      <c r="C37" s="18">
        <v>2003</v>
      </c>
      <c r="D37" s="18" t="s">
        <v>155</v>
      </c>
      <c r="E37" s="17" t="s">
        <v>20</v>
      </c>
      <c r="F37" s="20" t="s">
        <v>44</v>
      </c>
      <c r="G37" s="12"/>
      <c r="H37" s="3"/>
      <c r="I37" s="3"/>
      <c r="J37" s="3"/>
      <c r="K37" s="3"/>
      <c r="L37" s="3"/>
      <c r="M37" s="3"/>
      <c r="N37" s="3">
        <v>70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1">
        <f t="shared" si="1"/>
        <v>70</v>
      </c>
      <c r="AD37" s="110">
        <f t="shared" si="2"/>
        <v>1</v>
      </c>
    </row>
    <row r="38" spans="1:30" x14ac:dyDescent="0.25">
      <c r="A38" s="19">
        <v>36</v>
      </c>
      <c r="B38" s="17" t="s">
        <v>89</v>
      </c>
      <c r="C38" s="18">
        <v>2003</v>
      </c>
      <c r="D38" s="18" t="s">
        <v>19</v>
      </c>
      <c r="E38" s="17" t="s">
        <v>20</v>
      </c>
      <c r="F38" s="20" t="s">
        <v>21</v>
      </c>
      <c r="G38" s="12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65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21">
        <f t="shared" si="1"/>
        <v>65</v>
      </c>
      <c r="AD38" s="110">
        <f t="shared" si="2"/>
        <v>1</v>
      </c>
    </row>
    <row r="39" spans="1:30" x14ac:dyDescent="0.25">
      <c r="A39" s="22">
        <v>37</v>
      </c>
      <c r="B39" s="17" t="s">
        <v>99</v>
      </c>
      <c r="C39" s="18">
        <v>2004</v>
      </c>
      <c r="D39" s="18" t="s">
        <v>31</v>
      </c>
      <c r="E39" s="17" t="s">
        <v>20</v>
      </c>
      <c r="F39" s="20" t="s">
        <v>21</v>
      </c>
      <c r="G39" s="12"/>
      <c r="H39" s="3"/>
      <c r="I39" s="3"/>
      <c r="J39" s="3"/>
      <c r="K39" s="3"/>
      <c r="L39" s="3"/>
      <c r="M39" s="3"/>
      <c r="N39" s="3"/>
      <c r="O39" s="3">
        <v>60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1">
        <f t="shared" si="1"/>
        <v>60</v>
      </c>
      <c r="AD39" s="110">
        <f t="shared" si="2"/>
        <v>1</v>
      </c>
    </row>
    <row r="40" spans="1:30" x14ac:dyDescent="0.25">
      <c r="A40" s="19">
        <v>38</v>
      </c>
      <c r="B40" s="17" t="s">
        <v>177</v>
      </c>
      <c r="C40" s="18">
        <v>2006</v>
      </c>
      <c r="D40" s="18" t="s">
        <v>31</v>
      </c>
      <c r="E40" s="17" t="s">
        <v>20</v>
      </c>
      <c r="F40" s="20" t="s">
        <v>21</v>
      </c>
      <c r="G40" s="12"/>
      <c r="H40" s="3"/>
      <c r="I40" s="3"/>
      <c r="J40" s="3"/>
      <c r="K40" s="3"/>
      <c r="L40" s="3"/>
      <c r="M40" s="3"/>
      <c r="N40" s="3"/>
      <c r="O40" s="3">
        <v>60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1">
        <f t="shared" si="1"/>
        <v>60</v>
      </c>
      <c r="AD40" s="110">
        <f t="shared" si="2"/>
        <v>1</v>
      </c>
    </row>
    <row r="41" spans="1:30" x14ac:dyDescent="0.25">
      <c r="A41" s="22">
        <v>39</v>
      </c>
      <c r="B41" s="17" t="s">
        <v>86</v>
      </c>
      <c r="C41" s="18">
        <v>1991</v>
      </c>
      <c r="D41" s="18" t="s">
        <v>26</v>
      </c>
      <c r="E41" s="17" t="s">
        <v>20</v>
      </c>
      <c r="F41" s="20" t="s">
        <v>36</v>
      </c>
      <c r="G41" s="12">
        <v>57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1">
        <f t="shared" si="1"/>
        <v>57</v>
      </c>
      <c r="AD41" s="110">
        <f t="shared" si="2"/>
        <v>1</v>
      </c>
    </row>
    <row r="42" spans="1:30" x14ac:dyDescent="0.25">
      <c r="A42" s="19">
        <v>40</v>
      </c>
      <c r="B42" s="34" t="s">
        <v>70</v>
      </c>
      <c r="C42" s="36">
        <v>1983</v>
      </c>
      <c r="D42" s="36" t="s">
        <v>26</v>
      </c>
      <c r="E42" s="34" t="s">
        <v>20</v>
      </c>
      <c r="F42" s="35"/>
      <c r="G42" s="12"/>
      <c r="H42" s="3"/>
      <c r="I42" s="3">
        <v>53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7">
        <f t="shared" si="1"/>
        <v>53</v>
      </c>
      <c r="AD42" s="110">
        <f t="shared" si="2"/>
        <v>1</v>
      </c>
    </row>
    <row r="43" spans="1:30" x14ac:dyDescent="0.25">
      <c r="A43" s="22">
        <v>41</v>
      </c>
      <c r="B43" s="17" t="s">
        <v>107</v>
      </c>
      <c r="C43" s="18">
        <v>1996</v>
      </c>
      <c r="D43" s="18" t="s">
        <v>49</v>
      </c>
      <c r="E43" s="17" t="s">
        <v>20</v>
      </c>
      <c r="F43" s="20" t="s">
        <v>36</v>
      </c>
      <c r="G43" s="12"/>
      <c r="H43" s="3"/>
      <c r="I43" s="3">
        <v>53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7">
        <f t="shared" si="1"/>
        <v>53</v>
      </c>
      <c r="AD43" s="110">
        <f t="shared" si="2"/>
        <v>1</v>
      </c>
    </row>
    <row r="44" spans="1:30" x14ac:dyDescent="0.25">
      <c r="A44" s="19">
        <v>42</v>
      </c>
      <c r="B44" s="17" t="s">
        <v>307</v>
      </c>
      <c r="C44" s="17"/>
      <c r="D44" s="17"/>
      <c r="E44" s="17" t="s">
        <v>20</v>
      </c>
      <c r="F44" s="20" t="s">
        <v>36</v>
      </c>
      <c r="G44" s="40"/>
      <c r="H44" s="18"/>
      <c r="I44" s="18">
        <v>53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95">
        <f t="shared" si="1"/>
        <v>53</v>
      </c>
      <c r="AD44" s="110">
        <f t="shared" si="2"/>
        <v>1</v>
      </c>
    </row>
    <row r="45" spans="1:30" x14ac:dyDescent="0.25">
      <c r="A45" s="22">
        <v>43</v>
      </c>
      <c r="B45" s="17" t="s">
        <v>158</v>
      </c>
      <c r="C45" s="18">
        <v>2004</v>
      </c>
      <c r="D45" s="18">
        <v>3</v>
      </c>
      <c r="E45" s="17" t="s">
        <v>38</v>
      </c>
      <c r="F45" s="20" t="s">
        <v>39</v>
      </c>
      <c r="G45" s="12"/>
      <c r="H45" s="3"/>
      <c r="I45" s="3"/>
      <c r="J45" s="3"/>
      <c r="K45" s="3"/>
      <c r="L45" s="3"/>
      <c r="M45" s="3"/>
      <c r="N45" s="3">
        <v>41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7">
        <f t="shared" si="1"/>
        <v>41</v>
      </c>
      <c r="AD45" s="110">
        <f t="shared" si="2"/>
        <v>1</v>
      </c>
    </row>
    <row r="46" spans="1:30" x14ac:dyDescent="0.25">
      <c r="A46" s="19">
        <v>44</v>
      </c>
      <c r="B46" s="17" t="s">
        <v>176</v>
      </c>
      <c r="C46" s="18">
        <v>2005</v>
      </c>
      <c r="D46" s="18" t="s">
        <v>31</v>
      </c>
      <c r="E46" s="17" t="s">
        <v>20</v>
      </c>
      <c r="F46" s="20" t="s">
        <v>21</v>
      </c>
      <c r="G46" s="12"/>
      <c r="H46" s="3"/>
      <c r="I46" s="3"/>
      <c r="J46" s="3"/>
      <c r="K46" s="3"/>
      <c r="L46" s="3"/>
      <c r="M46" s="3"/>
      <c r="N46" s="3"/>
      <c r="O46" s="3">
        <v>35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7">
        <f t="shared" si="1"/>
        <v>35</v>
      </c>
      <c r="AD46" s="110">
        <f t="shared" si="2"/>
        <v>1</v>
      </c>
    </row>
    <row r="47" spans="1:30" x14ac:dyDescent="0.25">
      <c r="A47" s="22">
        <v>45</v>
      </c>
      <c r="B47" s="17" t="s">
        <v>113</v>
      </c>
      <c r="C47" s="18">
        <v>2006</v>
      </c>
      <c r="D47" s="18" t="s">
        <v>31</v>
      </c>
      <c r="E47" s="17" t="s">
        <v>20</v>
      </c>
      <c r="F47" s="20" t="s">
        <v>21</v>
      </c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7">
        <f t="shared" si="1"/>
        <v>0</v>
      </c>
      <c r="AD47" s="110">
        <f t="shared" si="2"/>
        <v>0</v>
      </c>
    </row>
    <row r="48" spans="1:30" x14ac:dyDescent="0.25">
      <c r="A48" s="19">
        <v>46</v>
      </c>
      <c r="B48" s="17" t="s">
        <v>156</v>
      </c>
      <c r="C48" s="18">
        <v>2005</v>
      </c>
      <c r="D48" s="18" t="s">
        <v>151</v>
      </c>
      <c r="E48" s="17" t="s">
        <v>38</v>
      </c>
      <c r="F48" s="20" t="s">
        <v>166</v>
      </c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7">
        <f t="shared" si="1"/>
        <v>0</v>
      </c>
      <c r="AD48" s="110">
        <f t="shared" si="2"/>
        <v>0</v>
      </c>
    </row>
    <row r="49" spans="1:30" x14ac:dyDescent="0.25">
      <c r="A49" s="22">
        <v>47</v>
      </c>
      <c r="B49" s="17" t="s">
        <v>163</v>
      </c>
      <c r="C49" s="18">
        <v>2004</v>
      </c>
      <c r="D49" s="18" t="s">
        <v>49</v>
      </c>
      <c r="E49" s="17" t="s">
        <v>38</v>
      </c>
      <c r="F49" s="20" t="s">
        <v>39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7">
        <f t="shared" si="1"/>
        <v>0</v>
      </c>
      <c r="AD49" s="110">
        <f t="shared" si="2"/>
        <v>0</v>
      </c>
    </row>
    <row r="50" spans="1:30" x14ac:dyDescent="0.25">
      <c r="A50" s="19">
        <v>48</v>
      </c>
      <c r="B50" s="17" t="s">
        <v>117</v>
      </c>
      <c r="C50" s="18">
        <v>2007</v>
      </c>
      <c r="D50" s="18" t="s">
        <v>31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7">
        <f t="shared" si="1"/>
        <v>0</v>
      </c>
      <c r="AD50" s="110">
        <f t="shared" si="2"/>
        <v>0</v>
      </c>
    </row>
    <row r="51" spans="1:30" x14ac:dyDescent="0.25">
      <c r="A51" s="22">
        <v>49</v>
      </c>
      <c r="B51" s="17" t="s">
        <v>174</v>
      </c>
      <c r="C51" s="18">
        <v>2006</v>
      </c>
      <c r="D51" s="18" t="s">
        <v>31</v>
      </c>
      <c r="E51" s="17" t="s">
        <v>20</v>
      </c>
      <c r="F51" s="20" t="s">
        <v>21</v>
      </c>
      <c r="G51" s="1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1">
        <f t="shared" ref="AC51:AC82" si="3">SUM(G51:AB51)</f>
        <v>0</v>
      </c>
      <c r="AD51" s="110">
        <f t="shared" si="2"/>
        <v>0</v>
      </c>
    </row>
    <row r="52" spans="1:30" x14ac:dyDescent="0.25">
      <c r="A52" s="19">
        <v>50</v>
      </c>
      <c r="B52" s="17" t="s">
        <v>116</v>
      </c>
      <c r="C52" s="18">
        <v>2006</v>
      </c>
      <c r="D52" s="18" t="s">
        <v>31</v>
      </c>
      <c r="E52" s="17" t="s">
        <v>20</v>
      </c>
      <c r="F52" s="20" t="s">
        <v>21</v>
      </c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1">
        <f t="shared" si="3"/>
        <v>0</v>
      </c>
      <c r="AD52" s="110">
        <f t="shared" si="2"/>
        <v>0</v>
      </c>
    </row>
    <row r="53" spans="1:30" x14ac:dyDescent="0.25">
      <c r="A53" s="22">
        <v>51</v>
      </c>
      <c r="B53" s="17" t="s">
        <v>173</v>
      </c>
      <c r="C53" s="18">
        <v>2007</v>
      </c>
      <c r="D53" s="18" t="s">
        <v>121</v>
      </c>
      <c r="E53" s="17" t="s">
        <v>20</v>
      </c>
      <c r="F53" s="20" t="s">
        <v>115</v>
      </c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1">
        <f t="shared" si="3"/>
        <v>0</v>
      </c>
      <c r="AD53" s="110">
        <f t="shared" si="2"/>
        <v>0</v>
      </c>
    </row>
    <row r="54" spans="1:30" x14ac:dyDescent="0.25">
      <c r="A54" s="19">
        <v>52</v>
      </c>
      <c r="B54" s="17" t="s">
        <v>175</v>
      </c>
      <c r="C54" s="18">
        <v>2007</v>
      </c>
      <c r="D54" s="18" t="s">
        <v>31</v>
      </c>
      <c r="E54" s="17" t="s">
        <v>20</v>
      </c>
      <c r="F54" s="20" t="s">
        <v>21</v>
      </c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1">
        <f t="shared" si="3"/>
        <v>0</v>
      </c>
      <c r="AD54" s="110">
        <f t="shared" si="2"/>
        <v>0</v>
      </c>
    </row>
    <row r="55" spans="1:30" x14ac:dyDescent="0.25">
      <c r="A55" s="22">
        <v>53</v>
      </c>
      <c r="B55" s="17" t="s">
        <v>152</v>
      </c>
      <c r="C55" s="18">
        <v>2004</v>
      </c>
      <c r="D55" s="18" t="s">
        <v>151</v>
      </c>
      <c r="E55" s="17" t="s">
        <v>38</v>
      </c>
      <c r="F55" s="20" t="s">
        <v>166</v>
      </c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1">
        <f t="shared" si="3"/>
        <v>0</v>
      </c>
      <c r="AD55" s="110">
        <f t="shared" si="2"/>
        <v>0</v>
      </c>
    </row>
    <row r="56" spans="1:30" x14ac:dyDescent="0.25">
      <c r="A56" s="19">
        <v>54</v>
      </c>
      <c r="B56" s="17" t="s">
        <v>157</v>
      </c>
      <c r="C56" s="18">
        <v>2005</v>
      </c>
      <c r="D56" s="18" t="s">
        <v>155</v>
      </c>
      <c r="E56" s="17" t="s">
        <v>38</v>
      </c>
      <c r="F56" s="20" t="s">
        <v>39</v>
      </c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21">
        <f t="shared" si="3"/>
        <v>0</v>
      </c>
      <c r="AD56" s="110">
        <f t="shared" si="2"/>
        <v>0</v>
      </c>
    </row>
    <row r="57" spans="1:30" x14ac:dyDescent="0.25">
      <c r="A57" s="22">
        <v>55</v>
      </c>
      <c r="B57" s="17" t="s">
        <v>65</v>
      </c>
      <c r="C57" s="18">
        <v>1972</v>
      </c>
      <c r="D57" s="18" t="s">
        <v>26</v>
      </c>
      <c r="E57" s="17" t="s">
        <v>20</v>
      </c>
      <c r="F57" s="20"/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1">
        <f t="shared" si="3"/>
        <v>0</v>
      </c>
      <c r="AD57" s="110">
        <f t="shared" si="2"/>
        <v>0</v>
      </c>
    </row>
    <row r="58" spans="1:30" x14ac:dyDescent="0.25">
      <c r="A58" s="19">
        <v>56</v>
      </c>
      <c r="B58" s="17" t="s">
        <v>67</v>
      </c>
      <c r="C58" s="18">
        <v>1985</v>
      </c>
      <c r="D58" s="18" t="s">
        <v>29</v>
      </c>
      <c r="E58" s="17" t="s">
        <v>20</v>
      </c>
      <c r="F58" s="20"/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1">
        <f t="shared" si="3"/>
        <v>0</v>
      </c>
      <c r="AD58" s="110">
        <f t="shared" si="2"/>
        <v>0</v>
      </c>
    </row>
    <row r="59" spans="1:30" x14ac:dyDescent="0.25">
      <c r="A59" s="22">
        <v>57</v>
      </c>
      <c r="B59" s="17" t="s">
        <v>68</v>
      </c>
      <c r="C59" s="18">
        <v>1995</v>
      </c>
      <c r="D59" s="18" t="s">
        <v>26</v>
      </c>
      <c r="E59" s="17" t="s">
        <v>20</v>
      </c>
      <c r="F59" s="20"/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1">
        <f t="shared" si="3"/>
        <v>0</v>
      </c>
      <c r="AD59" s="110">
        <f t="shared" si="2"/>
        <v>0</v>
      </c>
    </row>
    <row r="60" spans="1:30" x14ac:dyDescent="0.25">
      <c r="A60" s="19">
        <v>58</v>
      </c>
      <c r="B60" s="17" t="s">
        <v>69</v>
      </c>
      <c r="C60" s="18">
        <v>1987</v>
      </c>
      <c r="D60" s="18" t="s">
        <v>26</v>
      </c>
      <c r="E60" s="17" t="s">
        <v>20</v>
      </c>
      <c r="F60" s="20"/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1">
        <f t="shared" si="3"/>
        <v>0</v>
      </c>
      <c r="AD60" s="110">
        <f t="shared" si="2"/>
        <v>0</v>
      </c>
    </row>
    <row r="61" spans="1:30" x14ac:dyDescent="0.25">
      <c r="A61" s="22">
        <v>59</v>
      </c>
      <c r="B61" s="17" t="s">
        <v>71</v>
      </c>
      <c r="C61" s="18">
        <v>2003</v>
      </c>
      <c r="D61" s="18" t="s">
        <v>31</v>
      </c>
      <c r="E61" s="17" t="s">
        <v>20</v>
      </c>
      <c r="F61" s="20" t="s">
        <v>21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1">
        <f t="shared" si="3"/>
        <v>0</v>
      </c>
      <c r="AD61" s="110">
        <f t="shared" si="2"/>
        <v>0</v>
      </c>
    </row>
    <row r="62" spans="1:30" x14ac:dyDescent="0.25">
      <c r="A62" s="19">
        <v>60</v>
      </c>
      <c r="B62" s="17" t="s">
        <v>72</v>
      </c>
      <c r="C62" s="18">
        <v>1996</v>
      </c>
      <c r="D62" s="18" t="s">
        <v>26</v>
      </c>
      <c r="E62" s="17" t="s">
        <v>20</v>
      </c>
      <c r="F62" s="20" t="s">
        <v>36</v>
      </c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21">
        <f t="shared" si="3"/>
        <v>0</v>
      </c>
      <c r="AD62" s="110">
        <f t="shared" si="2"/>
        <v>0</v>
      </c>
    </row>
    <row r="63" spans="1:30" x14ac:dyDescent="0.25">
      <c r="A63" s="22">
        <v>61</v>
      </c>
      <c r="B63" s="17" t="s">
        <v>75</v>
      </c>
      <c r="C63" s="18">
        <v>1986</v>
      </c>
      <c r="D63" s="18" t="s">
        <v>26</v>
      </c>
      <c r="E63" s="17" t="s">
        <v>20</v>
      </c>
      <c r="F63" s="20"/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21">
        <f t="shared" si="3"/>
        <v>0</v>
      </c>
      <c r="AD63" s="110">
        <f t="shared" si="2"/>
        <v>0</v>
      </c>
    </row>
    <row r="64" spans="1:30" x14ac:dyDescent="0.25">
      <c r="A64" s="19">
        <v>62</v>
      </c>
      <c r="B64" s="17" t="s">
        <v>77</v>
      </c>
      <c r="C64" s="18">
        <v>1972</v>
      </c>
      <c r="D64" s="18" t="s">
        <v>23</v>
      </c>
      <c r="E64" s="17" t="s">
        <v>20</v>
      </c>
      <c r="F64" s="20"/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1">
        <f t="shared" si="3"/>
        <v>0</v>
      </c>
      <c r="AD64" s="110">
        <f t="shared" si="2"/>
        <v>0</v>
      </c>
    </row>
    <row r="65" spans="1:30" x14ac:dyDescent="0.25">
      <c r="A65" s="22">
        <v>63</v>
      </c>
      <c r="B65" s="17" t="s">
        <v>83</v>
      </c>
      <c r="C65" s="18">
        <v>1995</v>
      </c>
      <c r="D65" s="18" t="s">
        <v>49</v>
      </c>
      <c r="E65" s="17" t="s">
        <v>20</v>
      </c>
      <c r="F65" s="20" t="s">
        <v>36</v>
      </c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1">
        <f t="shared" si="3"/>
        <v>0</v>
      </c>
      <c r="AD65" s="110">
        <f t="shared" si="2"/>
        <v>0</v>
      </c>
    </row>
    <row r="66" spans="1:30" x14ac:dyDescent="0.25">
      <c r="A66" s="19">
        <v>64</v>
      </c>
      <c r="B66" s="17" t="s">
        <v>84</v>
      </c>
      <c r="C66" s="18">
        <v>1990</v>
      </c>
      <c r="D66" s="18" t="s">
        <v>23</v>
      </c>
      <c r="E66" s="17" t="s">
        <v>20</v>
      </c>
      <c r="F66" s="20"/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1">
        <f t="shared" si="3"/>
        <v>0</v>
      </c>
      <c r="AD66" s="110">
        <f t="shared" si="2"/>
        <v>0</v>
      </c>
    </row>
    <row r="67" spans="1:30" x14ac:dyDescent="0.25">
      <c r="A67" s="22">
        <v>65</v>
      </c>
      <c r="B67" s="17" t="s">
        <v>87</v>
      </c>
      <c r="C67" s="18">
        <v>1967</v>
      </c>
      <c r="D67" s="18" t="s">
        <v>23</v>
      </c>
      <c r="E67" s="17" t="s">
        <v>20</v>
      </c>
      <c r="F67" s="20"/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21">
        <f t="shared" si="3"/>
        <v>0</v>
      </c>
      <c r="AD67" s="110">
        <f t="shared" ref="AD67:AD98" si="4">COUNT(G67:AB67)</f>
        <v>0</v>
      </c>
    </row>
    <row r="68" spans="1:30" x14ac:dyDescent="0.25">
      <c r="A68" s="19">
        <v>66</v>
      </c>
      <c r="B68" s="17" t="s">
        <v>90</v>
      </c>
      <c r="C68" s="18">
        <v>1996</v>
      </c>
      <c r="D68" s="18" t="s">
        <v>29</v>
      </c>
      <c r="E68" s="17" t="s">
        <v>20</v>
      </c>
      <c r="F68" s="20" t="s">
        <v>36</v>
      </c>
      <c r="G68" s="1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21">
        <f t="shared" si="3"/>
        <v>0</v>
      </c>
      <c r="AD68" s="110">
        <f t="shared" si="4"/>
        <v>0</v>
      </c>
    </row>
    <row r="69" spans="1:30" x14ac:dyDescent="0.25">
      <c r="A69" s="22">
        <v>67</v>
      </c>
      <c r="B69" s="17" t="s">
        <v>96</v>
      </c>
      <c r="C69" s="18">
        <v>1985</v>
      </c>
      <c r="D69" s="18" t="s">
        <v>29</v>
      </c>
      <c r="E69" s="17" t="s">
        <v>20</v>
      </c>
      <c r="F69" s="20"/>
      <c r="G69" s="1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1">
        <f t="shared" si="3"/>
        <v>0</v>
      </c>
      <c r="AD69" s="110">
        <f t="shared" si="4"/>
        <v>0</v>
      </c>
    </row>
    <row r="70" spans="1:30" x14ac:dyDescent="0.25">
      <c r="A70" s="19">
        <v>68</v>
      </c>
      <c r="B70" s="17" t="s">
        <v>102</v>
      </c>
      <c r="C70" s="18">
        <v>1969</v>
      </c>
      <c r="D70" s="18" t="s">
        <v>49</v>
      </c>
      <c r="E70" s="17" t="s">
        <v>20</v>
      </c>
      <c r="F70" s="20"/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1">
        <f t="shared" si="3"/>
        <v>0</v>
      </c>
      <c r="AD70" s="110">
        <f t="shared" si="4"/>
        <v>0</v>
      </c>
    </row>
    <row r="71" spans="1:30" x14ac:dyDescent="0.25">
      <c r="A71" s="22">
        <v>69</v>
      </c>
      <c r="B71" s="17" t="s">
        <v>103</v>
      </c>
      <c r="C71" s="18">
        <v>2003</v>
      </c>
      <c r="D71" s="18" t="s">
        <v>31</v>
      </c>
      <c r="E71" s="17" t="s">
        <v>20</v>
      </c>
      <c r="F71" s="20" t="s">
        <v>21</v>
      </c>
      <c r="G71" s="1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21">
        <f t="shared" si="3"/>
        <v>0</v>
      </c>
      <c r="AD71" s="110">
        <f t="shared" si="4"/>
        <v>0</v>
      </c>
    </row>
    <row r="72" spans="1:30" x14ac:dyDescent="0.25">
      <c r="A72" s="19">
        <v>70</v>
      </c>
      <c r="B72" s="17" t="s">
        <v>104</v>
      </c>
      <c r="C72" s="18">
        <v>1995</v>
      </c>
      <c r="D72" s="18" t="s">
        <v>19</v>
      </c>
      <c r="E72" s="17" t="s">
        <v>20</v>
      </c>
      <c r="F72" s="20" t="s">
        <v>36</v>
      </c>
      <c r="G72" s="1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21">
        <f t="shared" si="3"/>
        <v>0</v>
      </c>
      <c r="AD72" s="110">
        <f t="shared" si="4"/>
        <v>0</v>
      </c>
    </row>
    <row r="73" spans="1:30" x14ac:dyDescent="0.25">
      <c r="A73" s="22">
        <v>71</v>
      </c>
      <c r="B73" s="17" t="s">
        <v>112</v>
      </c>
      <c r="C73" s="18">
        <v>1954</v>
      </c>
      <c r="D73" s="18" t="s">
        <v>23</v>
      </c>
      <c r="E73" s="17" t="s">
        <v>20</v>
      </c>
      <c r="F73" s="20"/>
      <c r="G73" s="1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1">
        <f t="shared" si="3"/>
        <v>0</v>
      </c>
      <c r="AD73" s="110">
        <f t="shared" si="4"/>
        <v>0</v>
      </c>
    </row>
    <row r="74" spans="1:30" x14ac:dyDescent="0.25">
      <c r="A74" s="19">
        <v>72</v>
      </c>
      <c r="B74" s="17" t="s">
        <v>119</v>
      </c>
      <c r="C74" s="18">
        <v>2007</v>
      </c>
      <c r="D74" s="18" t="s">
        <v>19</v>
      </c>
      <c r="E74" s="17" t="s">
        <v>20</v>
      </c>
      <c r="F74" s="20" t="s">
        <v>21</v>
      </c>
      <c r="G74" s="1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21">
        <f t="shared" si="3"/>
        <v>0</v>
      </c>
      <c r="AD74" s="110">
        <f t="shared" si="4"/>
        <v>0</v>
      </c>
    </row>
    <row r="75" spans="1:30" x14ac:dyDescent="0.25">
      <c r="A75" s="22">
        <v>73</v>
      </c>
      <c r="B75" s="17" t="s">
        <v>120</v>
      </c>
      <c r="C75" s="18">
        <v>2006</v>
      </c>
      <c r="D75" s="18" t="s">
        <v>121</v>
      </c>
      <c r="E75" s="17" t="s">
        <v>20</v>
      </c>
      <c r="F75" s="20" t="s">
        <v>21</v>
      </c>
      <c r="G75" s="1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21">
        <f t="shared" si="3"/>
        <v>0</v>
      </c>
      <c r="AD75" s="110">
        <f t="shared" si="4"/>
        <v>0</v>
      </c>
    </row>
    <row r="76" spans="1:30" x14ac:dyDescent="0.25">
      <c r="A76" s="19">
        <v>74</v>
      </c>
      <c r="B76" s="17" t="s">
        <v>122</v>
      </c>
      <c r="C76" s="18">
        <v>2005</v>
      </c>
      <c r="D76" s="18" t="s">
        <v>19</v>
      </c>
      <c r="E76" s="17" t="s">
        <v>20</v>
      </c>
      <c r="F76" s="20" t="s">
        <v>21</v>
      </c>
      <c r="G76" s="1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21">
        <f t="shared" si="3"/>
        <v>0</v>
      </c>
      <c r="AD76" s="110">
        <f t="shared" si="4"/>
        <v>0</v>
      </c>
    </row>
    <row r="77" spans="1:30" x14ac:dyDescent="0.25">
      <c r="A77" s="22">
        <v>75</v>
      </c>
      <c r="B77" s="17" t="s">
        <v>125</v>
      </c>
      <c r="C77" s="18">
        <v>2005</v>
      </c>
      <c r="D77" s="18" t="s">
        <v>19</v>
      </c>
      <c r="E77" s="17" t="s">
        <v>20</v>
      </c>
      <c r="F77" s="20" t="s">
        <v>21</v>
      </c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21">
        <f t="shared" si="3"/>
        <v>0</v>
      </c>
      <c r="AD77" s="110">
        <f t="shared" si="4"/>
        <v>0</v>
      </c>
    </row>
    <row r="78" spans="1:30" x14ac:dyDescent="0.25">
      <c r="A78" s="19">
        <v>76</v>
      </c>
      <c r="B78" s="17" t="s">
        <v>150</v>
      </c>
      <c r="C78" s="18">
        <v>2005</v>
      </c>
      <c r="D78" s="18" t="s">
        <v>151</v>
      </c>
      <c r="E78" s="17" t="s">
        <v>38</v>
      </c>
      <c r="F78" s="20" t="s">
        <v>39</v>
      </c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21">
        <f t="shared" si="3"/>
        <v>0</v>
      </c>
      <c r="AD78" s="110">
        <f t="shared" si="4"/>
        <v>0</v>
      </c>
    </row>
    <row r="79" spans="1:30" x14ac:dyDescent="0.25">
      <c r="A79" s="22">
        <v>77</v>
      </c>
      <c r="B79" s="17" t="s">
        <v>154</v>
      </c>
      <c r="C79" s="18">
        <v>2005</v>
      </c>
      <c r="D79" s="18" t="s">
        <v>151</v>
      </c>
      <c r="E79" s="17" t="s">
        <v>38</v>
      </c>
      <c r="F79" s="20" t="s">
        <v>39</v>
      </c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21">
        <f t="shared" si="3"/>
        <v>0</v>
      </c>
      <c r="AD79" s="110">
        <f t="shared" si="4"/>
        <v>0</v>
      </c>
    </row>
    <row r="80" spans="1:30" x14ac:dyDescent="0.25">
      <c r="A80" s="19">
        <v>78</v>
      </c>
      <c r="B80" s="17" t="s">
        <v>161</v>
      </c>
      <c r="C80" s="18">
        <v>2003</v>
      </c>
      <c r="D80" s="18" t="s">
        <v>151</v>
      </c>
      <c r="E80" s="17" t="s">
        <v>38</v>
      </c>
      <c r="F80" s="20" t="s">
        <v>166</v>
      </c>
      <c r="G80" s="1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21">
        <f t="shared" si="3"/>
        <v>0</v>
      </c>
      <c r="AD80" s="110">
        <f t="shared" si="4"/>
        <v>0</v>
      </c>
    </row>
    <row r="81" spans="1:30" x14ac:dyDescent="0.25">
      <c r="A81" s="22">
        <v>79</v>
      </c>
      <c r="B81" s="17" t="s">
        <v>162</v>
      </c>
      <c r="C81" s="18">
        <v>2004</v>
      </c>
      <c r="D81" s="18" t="s">
        <v>155</v>
      </c>
      <c r="E81" s="17" t="s">
        <v>38</v>
      </c>
      <c r="F81" s="20" t="s">
        <v>39</v>
      </c>
      <c r="G81" s="1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21">
        <f t="shared" si="3"/>
        <v>0</v>
      </c>
      <c r="AD81" s="110">
        <f t="shared" si="4"/>
        <v>0</v>
      </c>
    </row>
    <row r="82" spans="1:30" x14ac:dyDescent="0.25">
      <c r="A82" s="19">
        <v>80</v>
      </c>
      <c r="B82" s="17" t="s">
        <v>164</v>
      </c>
      <c r="C82" s="18">
        <v>2002</v>
      </c>
      <c r="D82" s="18" t="s">
        <v>151</v>
      </c>
      <c r="E82" s="17" t="s">
        <v>38</v>
      </c>
      <c r="F82" s="20" t="s">
        <v>166</v>
      </c>
      <c r="G82" s="1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21">
        <f t="shared" si="3"/>
        <v>0</v>
      </c>
      <c r="AD82" s="110">
        <f t="shared" si="4"/>
        <v>0</v>
      </c>
    </row>
    <row r="83" spans="1:30" x14ac:dyDescent="0.25">
      <c r="A83" s="22">
        <v>81</v>
      </c>
      <c r="B83" s="17" t="s">
        <v>165</v>
      </c>
      <c r="C83" s="18">
        <v>2002</v>
      </c>
      <c r="D83" s="18" t="s">
        <v>151</v>
      </c>
      <c r="E83" s="17" t="s">
        <v>38</v>
      </c>
      <c r="F83" s="20" t="s">
        <v>39</v>
      </c>
      <c r="G83" s="1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1">
        <f t="shared" ref="AC83:AC114" si="5">SUM(G83:AB83)</f>
        <v>0</v>
      </c>
      <c r="AD83" s="110">
        <f t="shared" si="4"/>
        <v>0</v>
      </c>
    </row>
    <row r="84" spans="1:30" x14ac:dyDescent="0.25">
      <c r="A84" s="19">
        <v>82</v>
      </c>
      <c r="B84" s="17" t="s">
        <v>178</v>
      </c>
      <c r="C84" s="18">
        <v>2007</v>
      </c>
      <c r="D84" s="18" t="s">
        <v>31</v>
      </c>
      <c r="E84" s="17" t="s">
        <v>20</v>
      </c>
      <c r="F84" s="20" t="s">
        <v>115</v>
      </c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21">
        <f t="shared" si="5"/>
        <v>0</v>
      </c>
      <c r="AD84" s="110">
        <f t="shared" si="4"/>
        <v>0</v>
      </c>
    </row>
    <row r="85" spans="1:30" x14ac:dyDescent="0.25">
      <c r="A85" s="22">
        <v>83</v>
      </c>
      <c r="B85" s="17" t="s">
        <v>210</v>
      </c>
      <c r="C85" s="18" t="s">
        <v>211</v>
      </c>
      <c r="D85" s="18" t="s">
        <v>151</v>
      </c>
      <c r="E85" s="17" t="s">
        <v>38</v>
      </c>
      <c r="F85" s="20" t="s">
        <v>39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3">
        <f t="shared" si="5"/>
        <v>0</v>
      </c>
      <c r="AD85" s="110">
        <f t="shared" si="4"/>
        <v>0</v>
      </c>
    </row>
    <row r="86" spans="1:30" x14ac:dyDescent="0.25">
      <c r="A86" s="19">
        <v>84</v>
      </c>
      <c r="B86" s="17" t="s">
        <v>212</v>
      </c>
      <c r="C86" s="18">
        <v>2006</v>
      </c>
      <c r="D86" s="18" t="s">
        <v>151</v>
      </c>
      <c r="E86" s="17" t="s">
        <v>20</v>
      </c>
      <c r="F86" s="20" t="s">
        <v>21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3">
        <f t="shared" si="5"/>
        <v>0</v>
      </c>
      <c r="AD86" s="110">
        <f t="shared" si="4"/>
        <v>0</v>
      </c>
    </row>
    <row r="87" spans="1:30" x14ac:dyDescent="0.25">
      <c r="A87" s="22">
        <v>85</v>
      </c>
      <c r="B87" s="17" t="s">
        <v>213</v>
      </c>
      <c r="C87" s="18">
        <v>2006</v>
      </c>
      <c r="D87" s="18" t="s">
        <v>151</v>
      </c>
      <c r="E87" s="17" t="s">
        <v>38</v>
      </c>
      <c r="F87" s="20" t="s">
        <v>39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3">
        <f t="shared" si="5"/>
        <v>0</v>
      </c>
      <c r="AD87" s="110">
        <f t="shared" si="4"/>
        <v>0</v>
      </c>
    </row>
    <row r="88" spans="1:30" x14ac:dyDescent="0.25">
      <c r="A88" s="19">
        <v>86</v>
      </c>
      <c r="B88" s="17" t="s">
        <v>214</v>
      </c>
      <c r="C88" s="18">
        <v>2008</v>
      </c>
      <c r="D88" s="18" t="s">
        <v>19</v>
      </c>
      <c r="E88" s="17" t="s">
        <v>38</v>
      </c>
      <c r="F88" s="20" t="s">
        <v>215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3">
        <f t="shared" si="5"/>
        <v>0</v>
      </c>
      <c r="AD88" s="110">
        <f t="shared" si="4"/>
        <v>0</v>
      </c>
    </row>
    <row r="89" spans="1:30" x14ac:dyDescent="0.25">
      <c r="A89" s="22">
        <v>87</v>
      </c>
      <c r="B89" s="17" t="s">
        <v>216</v>
      </c>
      <c r="C89" s="18">
        <v>2008</v>
      </c>
      <c r="D89" s="18" t="s">
        <v>19</v>
      </c>
      <c r="E89" s="17" t="s">
        <v>38</v>
      </c>
      <c r="F89" s="20" t="s">
        <v>39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3">
        <f t="shared" si="5"/>
        <v>0</v>
      </c>
      <c r="AD89" s="110">
        <f t="shared" si="4"/>
        <v>0</v>
      </c>
    </row>
    <row r="90" spans="1:30" x14ac:dyDescent="0.25">
      <c r="A90" s="19">
        <v>88</v>
      </c>
      <c r="B90" s="17" t="s">
        <v>217</v>
      </c>
      <c r="C90" s="18">
        <v>2008</v>
      </c>
      <c r="D90" s="18" t="s">
        <v>19</v>
      </c>
      <c r="E90" s="17" t="s">
        <v>38</v>
      </c>
      <c r="F90" s="20" t="s">
        <v>215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3">
        <f t="shared" si="5"/>
        <v>0</v>
      </c>
      <c r="AD90" s="110">
        <f t="shared" si="4"/>
        <v>0</v>
      </c>
    </row>
    <row r="91" spans="1:30" x14ac:dyDescent="0.25">
      <c r="A91" s="22">
        <v>89</v>
      </c>
      <c r="B91" s="17" t="s">
        <v>218</v>
      </c>
      <c r="C91" s="18">
        <v>2008</v>
      </c>
      <c r="D91" s="18" t="s">
        <v>151</v>
      </c>
      <c r="E91" s="17" t="s">
        <v>38</v>
      </c>
      <c r="F91" s="20" t="s">
        <v>39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3">
        <f t="shared" si="5"/>
        <v>0</v>
      </c>
      <c r="AD91" s="110">
        <f t="shared" si="4"/>
        <v>0</v>
      </c>
    </row>
    <row r="92" spans="1:30" x14ac:dyDescent="0.25">
      <c r="A92" s="19">
        <v>90</v>
      </c>
      <c r="B92" s="17" t="s">
        <v>220</v>
      </c>
      <c r="C92" s="18">
        <v>2006</v>
      </c>
      <c r="D92" s="18" t="s">
        <v>151</v>
      </c>
      <c r="E92" s="17" t="s">
        <v>38</v>
      </c>
      <c r="F92" s="20" t="s">
        <v>39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3">
        <f t="shared" si="5"/>
        <v>0</v>
      </c>
      <c r="AD92" s="110">
        <f t="shared" si="4"/>
        <v>0</v>
      </c>
    </row>
    <row r="93" spans="1:30" x14ac:dyDescent="0.25">
      <c r="A93" s="22">
        <v>91</v>
      </c>
      <c r="B93" s="17" t="s">
        <v>221</v>
      </c>
      <c r="C93" s="18" t="s">
        <v>219</v>
      </c>
      <c r="D93" s="18" t="s">
        <v>151</v>
      </c>
      <c r="E93" s="17" t="s">
        <v>38</v>
      </c>
      <c r="F93" s="20" t="s">
        <v>39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3">
        <f t="shared" si="5"/>
        <v>0</v>
      </c>
      <c r="AD93" s="110">
        <f t="shared" si="4"/>
        <v>0</v>
      </c>
    </row>
    <row r="94" spans="1:30" x14ac:dyDescent="0.25">
      <c r="A94" s="19">
        <v>92</v>
      </c>
      <c r="B94" s="17" t="s">
        <v>222</v>
      </c>
      <c r="C94" s="18">
        <v>2008</v>
      </c>
      <c r="D94" s="18" t="s">
        <v>19</v>
      </c>
      <c r="E94" s="17" t="s">
        <v>38</v>
      </c>
      <c r="F94" s="20" t="s">
        <v>39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3">
        <f t="shared" si="5"/>
        <v>0</v>
      </c>
      <c r="AD94" s="110">
        <f t="shared" si="4"/>
        <v>0</v>
      </c>
    </row>
    <row r="95" spans="1:30" x14ac:dyDescent="0.25">
      <c r="A95" s="22">
        <v>93</v>
      </c>
      <c r="B95" s="17" t="s">
        <v>223</v>
      </c>
      <c r="C95" s="18">
        <v>2006</v>
      </c>
      <c r="D95" s="18" t="s">
        <v>151</v>
      </c>
      <c r="E95" s="17" t="s">
        <v>38</v>
      </c>
      <c r="F95" s="20" t="s">
        <v>39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3">
        <f t="shared" si="5"/>
        <v>0</v>
      </c>
      <c r="AD95" s="110">
        <f t="shared" si="4"/>
        <v>0</v>
      </c>
    </row>
    <row r="96" spans="1:30" x14ac:dyDescent="0.25">
      <c r="A96" s="19">
        <v>94</v>
      </c>
      <c r="B96" s="17" t="s">
        <v>224</v>
      </c>
      <c r="C96" s="18">
        <v>2011</v>
      </c>
      <c r="D96" s="18" t="s">
        <v>19</v>
      </c>
      <c r="E96" s="17" t="s">
        <v>38</v>
      </c>
      <c r="F96" s="20" t="s">
        <v>39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3">
        <f t="shared" si="5"/>
        <v>0</v>
      </c>
      <c r="AD96" s="110">
        <f t="shared" si="4"/>
        <v>0</v>
      </c>
    </row>
    <row r="97" spans="1:30" x14ac:dyDescent="0.25">
      <c r="A97" s="22">
        <v>95</v>
      </c>
      <c r="B97" s="17" t="s">
        <v>225</v>
      </c>
      <c r="C97" s="18">
        <v>2010</v>
      </c>
      <c r="D97" s="18" t="s">
        <v>19</v>
      </c>
      <c r="E97" s="17" t="s">
        <v>38</v>
      </c>
      <c r="F97" s="20" t="s">
        <v>39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5">
        <f t="shared" si="5"/>
        <v>0</v>
      </c>
      <c r="AD97" s="110">
        <f t="shared" si="4"/>
        <v>0</v>
      </c>
    </row>
    <row r="98" spans="1:30" x14ac:dyDescent="0.25">
      <c r="A98" s="19">
        <v>96</v>
      </c>
      <c r="B98" s="17" t="s">
        <v>226</v>
      </c>
      <c r="C98" s="18">
        <v>2007</v>
      </c>
      <c r="D98" s="18" t="s">
        <v>151</v>
      </c>
      <c r="E98" s="17" t="s">
        <v>38</v>
      </c>
      <c r="F98" s="20" t="s">
        <v>39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5">
        <f t="shared" si="5"/>
        <v>0</v>
      </c>
      <c r="AD98" s="110">
        <f t="shared" si="4"/>
        <v>0</v>
      </c>
    </row>
    <row r="99" spans="1:30" x14ac:dyDescent="0.25">
      <c r="A99" s="22">
        <v>97</v>
      </c>
      <c r="B99" s="17" t="s">
        <v>227</v>
      </c>
      <c r="C99" s="18">
        <v>2010</v>
      </c>
      <c r="D99" s="18" t="s">
        <v>19</v>
      </c>
      <c r="E99" s="17" t="s">
        <v>38</v>
      </c>
      <c r="F99" s="20" t="s">
        <v>39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5">
        <f t="shared" si="5"/>
        <v>0</v>
      </c>
      <c r="AD99" s="110">
        <f t="shared" ref="AD99:AD130" si="6">COUNT(G99:AB99)</f>
        <v>0</v>
      </c>
    </row>
    <row r="100" spans="1:30" x14ac:dyDescent="0.25">
      <c r="A100" s="19">
        <v>98</v>
      </c>
      <c r="B100" s="17" t="s">
        <v>228</v>
      </c>
      <c r="C100" s="18" t="s">
        <v>219</v>
      </c>
      <c r="D100" s="18" t="s">
        <v>151</v>
      </c>
      <c r="E100" s="17" t="s">
        <v>38</v>
      </c>
      <c r="F100" s="20" t="s">
        <v>39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5">
        <f t="shared" si="5"/>
        <v>0</v>
      </c>
      <c r="AD100" s="110">
        <f t="shared" si="6"/>
        <v>0</v>
      </c>
    </row>
    <row r="101" spans="1:30" x14ac:dyDescent="0.25">
      <c r="A101" s="22">
        <v>99</v>
      </c>
      <c r="B101" s="17" t="s">
        <v>273</v>
      </c>
      <c r="C101" s="18">
        <v>2009</v>
      </c>
      <c r="D101" s="18" t="s">
        <v>19</v>
      </c>
      <c r="E101" s="17" t="s">
        <v>20</v>
      </c>
      <c r="F101" s="20" t="s">
        <v>64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5">
        <f t="shared" si="5"/>
        <v>0</v>
      </c>
      <c r="AD101" s="110">
        <f t="shared" si="6"/>
        <v>0</v>
      </c>
    </row>
    <row r="102" spans="1:30" x14ac:dyDescent="0.25">
      <c r="A102" s="19">
        <v>100</v>
      </c>
      <c r="B102" s="17" t="s">
        <v>274</v>
      </c>
      <c r="C102" s="18">
        <v>2009</v>
      </c>
      <c r="D102" s="18" t="s">
        <v>121</v>
      </c>
      <c r="E102" s="17" t="s">
        <v>20</v>
      </c>
      <c r="F102" s="20" t="s">
        <v>115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5">
        <f t="shared" si="5"/>
        <v>0</v>
      </c>
      <c r="AD102" s="110">
        <f t="shared" si="6"/>
        <v>0</v>
      </c>
    </row>
    <row r="103" spans="1:30" x14ac:dyDescent="0.25">
      <c r="A103" s="22">
        <v>101</v>
      </c>
      <c r="B103" s="17" t="s">
        <v>275</v>
      </c>
      <c r="C103" s="18">
        <v>2010</v>
      </c>
      <c r="D103" s="18" t="s">
        <v>19</v>
      </c>
      <c r="E103" s="17" t="s">
        <v>20</v>
      </c>
      <c r="F103" s="20" t="s">
        <v>271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5">
        <f t="shared" si="5"/>
        <v>0</v>
      </c>
      <c r="AD103" s="110">
        <f t="shared" si="6"/>
        <v>0</v>
      </c>
    </row>
    <row r="104" spans="1:30" x14ac:dyDescent="0.25">
      <c r="A104" s="19">
        <v>102</v>
      </c>
      <c r="B104" s="17" t="s">
        <v>276</v>
      </c>
      <c r="C104" s="18">
        <v>2008</v>
      </c>
      <c r="D104" s="18" t="s">
        <v>19</v>
      </c>
      <c r="E104" s="17" t="s">
        <v>20</v>
      </c>
      <c r="F104" s="20" t="s">
        <v>21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5">
        <f t="shared" si="5"/>
        <v>0</v>
      </c>
      <c r="AD104" s="110">
        <f t="shared" si="6"/>
        <v>0</v>
      </c>
    </row>
    <row r="105" spans="1:30" x14ac:dyDescent="0.25">
      <c r="A105" s="22">
        <v>103</v>
      </c>
      <c r="B105" s="17" t="s">
        <v>277</v>
      </c>
      <c r="C105" s="18">
        <v>2008</v>
      </c>
      <c r="D105" s="18" t="s">
        <v>121</v>
      </c>
      <c r="E105" s="17" t="s">
        <v>20</v>
      </c>
      <c r="F105" s="20" t="s">
        <v>21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5">
        <f t="shared" si="5"/>
        <v>0</v>
      </c>
      <c r="AD105" s="110">
        <f t="shared" si="6"/>
        <v>0</v>
      </c>
    </row>
    <row r="106" spans="1:30" x14ac:dyDescent="0.25">
      <c r="A106" s="19">
        <v>104</v>
      </c>
      <c r="B106" s="17" t="s">
        <v>278</v>
      </c>
      <c r="C106" s="18">
        <v>2009</v>
      </c>
      <c r="D106" s="18" t="s">
        <v>19</v>
      </c>
      <c r="E106" s="17" t="s">
        <v>20</v>
      </c>
      <c r="F106" s="20" t="s">
        <v>64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5">
        <f t="shared" si="5"/>
        <v>0</v>
      </c>
      <c r="AD106" s="110">
        <f t="shared" si="6"/>
        <v>0</v>
      </c>
    </row>
    <row r="107" spans="1:30" x14ac:dyDescent="0.25">
      <c r="A107" s="22">
        <v>105</v>
      </c>
      <c r="B107" s="17" t="s">
        <v>279</v>
      </c>
      <c r="C107" s="18">
        <v>2010</v>
      </c>
      <c r="D107" s="18" t="s">
        <v>19</v>
      </c>
      <c r="E107" s="17" t="s">
        <v>20</v>
      </c>
      <c r="F107" s="20" t="s">
        <v>21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5">
        <f t="shared" si="5"/>
        <v>0</v>
      </c>
      <c r="AD107" s="110">
        <f t="shared" si="6"/>
        <v>0</v>
      </c>
    </row>
    <row r="108" spans="1:30" x14ac:dyDescent="0.25">
      <c r="A108" s="19">
        <v>106</v>
      </c>
      <c r="B108" s="17" t="s">
        <v>280</v>
      </c>
      <c r="C108" s="18">
        <v>2010</v>
      </c>
      <c r="D108" s="18" t="s">
        <v>19</v>
      </c>
      <c r="E108" s="17" t="s">
        <v>20</v>
      </c>
      <c r="F108" s="20" t="s">
        <v>64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5">
        <f t="shared" si="5"/>
        <v>0</v>
      </c>
      <c r="AD108" s="110">
        <f t="shared" si="6"/>
        <v>0</v>
      </c>
    </row>
    <row r="109" spans="1:30" x14ac:dyDescent="0.25">
      <c r="A109" s="22">
        <v>107</v>
      </c>
      <c r="B109" s="17" t="s">
        <v>281</v>
      </c>
      <c r="C109" s="18">
        <v>2010</v>
      </c>
      <c r="D109" s="18" t="s">
        <v>19</v>
      </c>
      <c r="E109" s="17" t="s">
        <v>20</v>
      </c>
      <c r="F109" s="20" t="s">
        <v>271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5">
        <f t="shared" si="5"/>
        <v>0</v>
      </c>
      <c r="AD109" s="110">
        <f t="shared" si="6"/>
        <v>0</v>
      </c>
    </row>
    <row r="110" spans="1:30" x14ac:dyDescent="0.25">
      <c r="A110" s="19">
        <v>108</v>
      </c>
      <c r="B110" s="17" t="s">
        <v>282</v>
      </c>
      <c r="C110" s="18">
        <v>2009</v>
      </c>
      <c r="D110" s="18" t="s">
        <v>19</v>
      </c>
      <c r="E110" s="17" t="s">
        <v>20</v>
      </c>
      <c r="F110" s="20" t="s">
        <v>21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5">
        <f t="shared" si="5"/>
        <v>0</v>
      </c>
      <c r="AD110" s="110">
        <f t="shared" si="6"/>
        <v>0</v>
      </c>
    </row>
    <row r="111" spans="1:30" x14ac:dyDescent="0.25">
      <c r="A111" s="22">
        <v>109</v>
      </c>
      <c r="B111" s="17" t="s">
        <v>283</v>
      </c>
      <c r="C111" s="18">
        <v>2009</v>
      </c>
      <c r="D111" s="18" t="s">
        <v>19</v>
      </c>
      <c r="E111" s="17" t="s">
        <v>20</v>
      </c>
      <c r="F111" s="20" t="s">
        <v>64</v>
      </c>
      <c r="G111" s="40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95">
        <f t="shared" si="5"/>
        <v>0</v>
      </c>
      <c r="AD111" s="110">
        <f t="shared" si="6"/>
        <v>0</v>
      </c>
    </row>
    <row r="112" spans="1:30" x14ac:dyDescent="0.25">
      <c r="A112" s="19">
        <v>110</v>
      </c>
      <c r="B112" s="17" t="s">
        <v>284</v>
      </c>
      <c r="C112" s="18">
        <v>2008</v>
      </c>
      <c r="D112" s="18" t="s">
        <v>19</v>
      </c>
      <c r="E112" s="17" t="s">
        <v>20</v>
      </c>
      <c r="F112" s="20" t="s">
        <v>21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5">
        <f t="shared" si="5"/>
        <v>0</v>
      </c>
      <c r="AD112" s="110">
        <f t="shared" si="6"/>
        <v>0</v>
      </c>
    </row>
    <row r="113" spans="1:30" x14ac:dyDescent="0.25">
      <c r="A113" s="22">
        <v>111</v>
      </c>
      <c r="B113" s="17" t="s">
        <v>285</v>
      </c>
      <c r="C113" s="18">
        <v>2008</v>
      </c>
      <c r="D113" s="18" t="s">
        <v>19</v>
      </c>
      <c r="E113" s="17" t="s">
        <v>20</v>
      </c>
      <c r="F113" s="20" t="s">
        <v>272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5">
        <f t="shared" si="5"/>
        <v>0</v>
      </c>
      <c r="AD113" s="110">
        <f t="shared" si="6"/>
        <v>0</v>
      </c>
    </row>
    <row r="114" spans="1:30" x14ac:dyDescent="0.25">
      <c r="A114" s="19">
        <v>112</v>
      </c>
      <c r="B114" s="17" t="s">
        <v>286</v>
      </c>
      <c r="C114" s="18">
        <v>2009</v>
      </c>
      <c r="D114" s="18" t="s">
        <v>19</v>
      </c>
      <c r="E114" s="17" t="s">
        <v>20</v>
      </c>
      <c r="F114" s="20" t="s">
        <v>115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5">
        <f t="shared" si="5"/>
        <v>0</v>
      </c>
      <c r="AD114" s="110">
        <f t="shared" si="6"/>
        <v>0</v>
      </c>
    </row>
    <row r="115" spans="1:30" x14ac:dyDescent="0.25">
      <c r="A115" s="22">
        <v>113</v>
      </c>
      <c r="B115" s="17" t="s">
        <v>287</v>
      </c>
      <c r="C115" s="18">
        <v>2008</v>
      </c>
      <c r="D115" s="18" t="s">
        <v>19</v>
      </c>
      <c r="E115" s="17" t="s">
        <v>20</v>
      </c>
      <c r="F115" s="20" t="s">
        <v>21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5">
        <f t="shared" ref="AC115:AC155" si="7">SUM(G115:AB115)</f>
        <v>0</v>
      </c>
      <c r="AD115" s="110">
        <f t="shared" si="6"/>
        <v>0</v>
      </c>
    </row>
    <row r="116" spans="1:30" x14ac:dyDescent="0.25">
      <c r="A116" s="19">
        <v>114</v>
      </c>
      <c r="B116" s="17" t="s">
        <v>288</v>
      </c>
      <c r="C116" s="18">
        <v>2009</v>
      </c>
      <c r="D116" s="18" t="s">
        <v>121</v>
      </c>
      <c r="E116" s="17" t="s">
        <v>20</v>
      </c>
      <c r="F116" s="20" t="s">
        <v>115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5">
        <f t="shared" si="7"/>
        <v>0</v>
      </c>
      <c r="AD116" s="110">
        <f t="shared" si="6"/>
        <v>0</v>
      </c>
    </row>
    <row r="117" spans="1:30" x14ac:dyDescent="0.25">
      <c r="A117" s="22">
        <v>115</v>
      </c>
      <c r="B117" s="17" t="s">
        <v>225</v>
      </c>
      <c r="C117" s="18">
        <v>2010</v>
      </c>
      <c r="D117" s="18" t="s">
        <v>19</v>
      </c>
      <c r="E117" s="17" t="s">
        <v>20</v>
      </c>
      <c r="F117" s="20" t="s">
        <v>39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5">
        <f t="shared" si="7"/>
        <v>0</v>
      </c>
      <c r="AD117" s="110">
        <f t="shared" si="6"/>
        <v>0</v>
      </c>
    </row>
    <row r="118" spans="1:30" x14ac:dyDescent="0.25">
      <c r="A118" s="19">
        <v>116</v>
      </c>
      <c r="B118" s="17" t="s">
        <v>289</v>
      </c>
      <c r="C118" s="18">
        <v>2011</v>
      </c>
      <c r="D118" s="18" t="s">
        <v>19</v>
      </c>
      <c r="E118" s="17" t="s">
        <v>20</v>
      </c>
      <c r="F118" s="20" t="s">
        <v>271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5">
        <f t="shared" si="7"/>
        <v>0</v>
      </c>
      <c r="AD118" s="110">
        <f t="shared" si="6"/>
        <v>0</v>
      </c>
    </row>
    <row r="119" spans="1:30" x14ac:dyDescent="0.25">
      <c r="A119" s="22">
        <v>117</v>
      </c>
      <c r="B119" s="17" t="s">
        <v>290</v>
      </c>
      <c r="C119" s="18">
        <v>2008</v>
      </c>
      <c r="D119" s="18" t="s">
        <v>121</v>
      </c>
      <c r="E119" s="17" t="s">
        <v>20</v>
      </c>
      <c r="F119" s="20" t="s">
        <v>115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5">
        <f t="shared" si="7"/>
        <v>0</v>
      </c>
      <c r="AD119" s="110">
        <f t="shared" si="6"/>
        <v>0</v>
      </c>
    </row>
    <row r="120" spans="1:30" x14ac:dyDescent="0.25">
      <c r="A120" s="19">
        <v>118</v>
      </c>
      <c r="B120" s="17" t="s">
        <v>291</v>
      </c>
      <c r="C120" s="18">
        <v>2009</v>
      </c>
      <c r="D120" s="18" t="s">
        <v>19</v>
      </c>
      <c r="E120" s="17" t="s">
        <v>20</v>
      </c>
      <c r="F120" s="20" t="s">
        <v>115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5">
        <f t="shared" si="7"/>
        <v>0</v>
      </c>
      <c r="AD120" s="110">
        <f t="shared" si="6"/>
        <v>0</v>
      </c>
    </row>
    <row r="121" spans="1:30" x14ac:dyDescent="0.25">
      <c r="A121" s="22">
        <v>119</v>
      </c>
      <c r="B121" s="17" t="s">
        <v>292</v>
      </c>
      <c r="C121" s="18">
        <v>2010</v>
      </c>
      <c r="D121" s="18" t="s">
        <v>19</v>
      </c>
      <c r="E121" s="17" t="s">
        <v>20</v>
      </c>
      <c r="F121" s="20" t="s">
        <v>272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5">
        <f t="shared" si="7"/>
        <v>0</v>
      </c>
      <c r="AD121" s="110">
        <f t="shared" si="6"/>
        <v>0</v>
      </c>
    </row>
    <row r="122" spans="1:30" x14ac:dyDescent="0.25">
      <c r="A122" s="19">
        <v>120</v>
      </c>
      <c r="B122" s="34" t="s">
        <v>293</v>
      </c>
      <c r="C122" s="36">
        <v>2010</v>
      </c>
      <c r="D122" s="36" t="s">
        <v>19</v>
      </c>
      <c r="E122" s="34" t="s">
        <v>20</v>
      </c>
      <c r="F122" s="35" t="s">
        <v>271</v>
      </c>
      <c r="G122" s="102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95">
        <f t="shared" si="7"/>
        <v>0</v>
      </c>
      <c r="AD122" s="110">
        <f t="shared" si="6"/>
        <v>0</v>
      </c>
    </row>
    <row r="123" spans="1:30" x14ac:dyDescent="0.25">
      <c r="A123" s="22">
        <v>121</v>
      </c>
      <c r="B123" s="34" t="s">
        <v>294</v>
      </c>
      <c r="C123" s="36">
        <v>2009</v>
      </c>
      <c r="D123" s="36" t="s">
        <v>19</v>
      </c>
      <c r="E123" s="34" t="s">
        <v>20</v>
      </c>
      <c r="F123" s="35" t="s">
        <v>115</v>
      </c>
      <c r="G123" s="102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95">
        <f t="shared" si="7"/>
        <v>0</v>
      </c>
      <c r="AD123" s="110">
        <f t="shared" si="6"/>
        <v>0</v>
      </c>
    </row>
    <row r="124" spans="1:30" x14ac:dyDescent="0.25">
      <c r="A124" s="19">
        <v>122</v>
      </c>
      <c r="B124" s="17" t="s">
        <v>295</v>
      </c>
      <c r="C124" s="18">
        <v>2009</v>
      </c>
      <c r="D124" s="18" t="s">
        <v>19</v>
      </c>
      <c r="E124" s="34" t="s">
        <v>20</v>
      </c>
      <c r="F124" s="20" t="s">
        <v>115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5">
        <f t="shared" si="7"/>
        <v>0</v>
      </c>
      <c r="AD124" s="110">
        <f t="shared" si="6"/>
        <v>0</v>
      </c>
    </row>
    <row r="125" spans="1:30" x14ac:dyDescent="0.25">
      <c r="A125" s="22">
        <v>123</v>
      </c>
      <c r="B125" s="17" t="s">
        <v>296</v>
      </c>
      <c r="C125" s="18">
        <v>2010</v>
      </c>
      <c r="D125" s="18" t="s">
        <v>19</v>
      </c>
      <c r="E125" s="17" t="s">
        <v>20</v>
      </c>
      <c r="F125" s="20" t="s">
        <v>271</v>
      </c>
      <c r="G125" s="4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5">
        <f t="shared" si="7"/>
        <v>0</v>
      </c>
      <c r="AD125" s="110">
        <f t="shared" si="6"/>
        <v>0</v>
      </c>
    </row>
    <row r="126" spans="1:30" x14ac:dyDescent="0.25">
      <c r="A126" s="19">
        <v>124</v>
      </c>
      <c r="B126" s="17" t="s">
        <v>298</v>
      </c>
      <c r="C126" s="18">
        <v>1968</v>
      </c>
      <c r="D126" s="18" t="s">
        <v>23</v>
      </c>
      <c r="E126" s="17" t="s">
        <v>20</v>
      </c>
      <c r="F126" s="20"/>
      <c r="G126" s="104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95">
        <f t="shared" si="7"/>
        <v>0</v>
      </c>
      <c r="AD126" s="110">
        <f t="shared" si="6"/>
        <v>0</v>
      </c>
    </row>
    <row r="127" spans="1:30" x14ac:dyDescent="0.25">
      <c r="A127" s="22">
        <v>125</v>
      </c>
      <c r="B127" s="17" t="s">
        <v>299</v>
      </c>
      <c r="C127" s="18">
        <v>1990</v>
      </c>
      <c r="D127" s="18" t="s">
        <v>26</v>
      </c>
      <c r="E127" s="17" t="s">
        <v>20</v>
      </c>
      <c r="F127" s="20"/>
      <c r="G127" s="104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5">
        <f t="shared" si="7"/>
        <v>0</v>
      </c>
      <c r="AD127" s="110">
        <f t="shared" si="6"/>
        <v>0</v>
      </c>
    </row>
    <row r="128" spans="1:30" x14ac:dyDescent="0.25">
      <c r="A128" s="19">
        <v>126</v>
      </c>
      <c r="B128" s="17" t="s">
        <v>301</v>
      </c>
      <c r="C128" s="18">
        <v>1961</v>
      </c>
      <c r="D128" s="18" t="s">
        <v>26</v>
      </c>
      <c r="E128" s="17" t="s">
        <v>20</v>
      </c>
      <c r="F128" s="20"/>
      <c r="G128" s="4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95">
        <f t="shared" si="7"/>
        <v>0</v>
      </c>
      <c r="AD128" s="110">
        <f t="shared" si="6"/>
        <v>0</v>
      </c>
    </row>
    <row r="129" spans="1:30" x14ac:dyDescent="0.25">
      <c r="A129" s="22">
        <v>127</v>
      </c>
      <c r="B129" s="17" t="s">
        <v>302</v>
      </c>
      <c r="C129" s="18">
        <v>2001</v>
      </c>
      <c r="D129" s="18" t="s">
        <v>49</v>
      </c>
      <c r="E129" s="17" t="s">
        <v>20</v>
      </c>
      <c r="F129" s="20" t="s">
        <v>115</v>
      </c>
      <c r="G129" s="104"/>
      <c r="H129" s="17"/>
      <c r="I129" s="106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95">
        <f t="shared" si="7"/>
        <v>0</v>
      </c>
      <c r="AD129" s="110">
        <f t="shared" si="6"/>
        <v>0</v>
      </c>
    </row>
    <row r="130" spans="1:30" x14ac:dyDescent="0.25">
      <c r="A130" s="19">
        <v>128</v>
      </c>
      <c r="B130" s="34" t="s">
        <v>303</v>
      </c>
      <c r="C130" s="36">
        <v>1965</v>
      </c>
      <c r="D130" s="36" t="s">
        <v>23</v>
      </c>
      <c r="E130" s="34" t="s">
        <v>20</v>
      </c>
      <c r="F130" s="35"/>
      <c r="G130" s="105"/>
      <c r="H130" s="34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5">
        <f t="shared" si="7"/>
        <v>0</v>
      </c>
      <c r="AD130" s="110">
        <f t="shared" si="6"/>
        <v>0</v>
      </c>
    </row>
    <row r="131" spans="1:30" x14ac:dyDescent="0.25">
      <c r="A131" s="22">
        <v>129</v>
      </c>
      <c r="B131" s="34" t="s">
        <v>304</v>
      </c>
      <c r="C131" s="36">
        <v>1979</v>
      </c>
      <c r="D131" s="36">
        <v>1</v>
      </c>
      <c r="E131" s="34" t="s">
        <v>20</v>
      </c>
      <c r="F131" s="35"/>
      <c r="G131" s="102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5">
        <f t="shared" si="7"/>
        <v>0</v>
      </c>
      <c r="AD131" s="110">
        <f t="shared" ref="AD131:AD155" si="8">COUNT(G131:AB131)</f>
        <v>0</v>
      </c>
    </row>
    <row r="132" spans="1:30" x14ac:dyDescent="0.25">
      <c r="A132" s="19">
        <v>130</v>
      </c>
      <c r="B132" s="17" t="s">
        <v>305</v>
      </c>
      <c r="C132" s="18">
        <v>1989</v>
      </c>
      <c r="D132" s="18" t="s">
        <v>23</v>
      </c>
      <c r="E132" s="17" t="s">
        <v>20</v>
      </c>
      <c r="F132" s="20"/>
      <c r="G132" s="40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95">
        <f t="shared" si="7"/>
        <v>0</v>
      </c>
      <c r="AD132" s="110">
        <f t="shared" si="8"/>
        <v>0</v>
      </c>
    </row>
    <row r="133" spans="1:30" x14ac:dyDescent="0.25">
      <c r="A133" s="22">
        <v>131</v>
      </c>
      <c r="B133" s="17" t="s">
        <v>308</v>
      </c>
      <c r="C133" s="18">
        <v>1951</v>
      </c>
      <c r="D133" s="18">
        <v>1</v>
      </c>
      <c r="E133" s="17" t="s">
        <v>20</v>
      </c>
      <c r="F133" s="20"/>
      <c r="G133" s="40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95">
        <f t="shared" si="7"/>
        <v>0</v>
      </c>
      <c r="AD133" s="110">
        <f t="shared" si="8"/>
        <v>0</v>
      </c>
    </row>
    <row r="134" spans="1:30" x14ac:dyDescent="0.25">
      <c r="A134" s="19">
        <v>132</v>
      </c>
      <c r="B134" s="17" t="s">
        <v>338</v>
      </c>
      <c r="C134" s="18">
        <v>1989</v>
      </c>
      <c r="D134" s="18" t="s">
        <v>29</v>
      </c>
      <c r="E134" s="17" t="s">
        <v>20</v>
      </c>
      <c r="F134" s="20" t="s">
        <v>339</v>
      </c>
      <c r="G134" s="40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95">
        <f t="shared" si="7"/>
        <v>0</v>
      </c>
      <c r="AD134" s="110">
        <f t="shared" si="8"/>
        <v>0</v>
      </c>
    </row>
    <row r="135" spans="1:30" x14ac:dyDescent="0.25">
      <c r="A135" s="22">
        <v>133</v>
      </c>
      <c r="B135" s="17" t="s">
        <v>340</v>
      </c>
      <c r="C135" s="18">
        <v>1995</v>
      </c>
      <c r="D135" s="18" t="s">
        <v>26</v>
      </c>
      <c r="E135" s="17" t="s">
        <v>20</v>
      </c>
      <c r="F135" s="20" t="s">
        <v>339</v>
      </c>
      <c r="G135" s="40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95">
        <f t="shared" si="7"/>
        <v>0</v>
      </c>
      <c r="AD135" s="110">
        <f t="shared" si="8"/>
        <v>0</v>
      </c>
    </row>
    <row r="136" spans="1:30" x14ac:dyDescent="0.25">
      <c r="A136" s="19">
        <v>134</v>
      </c>
      <c r="B136" s="17" t="s">
        <v>341</v>
      </c>
      <c r="C136" s="18">
        <v>1995</v>
      </c>
      <c r="D136" s="18" t="s">
        <v>23</v>
      </c>
      <c r="E136" s="17" t="s">
        <v>38</v>
      </c>
      <c r="F136" s="20" t="s">
        <v>39</v>
      </c>
      <c r="G136" s="40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95">
        <f t="shared" si="7"/>
        <v>0</v>
      </c>
      <c r="AD136" s="110">
        <f t="shared" si="8"/>
        <v>0</v>
      </c>
    </row>
    <row r="137" spans="1:30" x14ac:dyDescent="0.25">
      <c r="A137" s="22">
        <v>135</v>
      </c>
      <c r="B137" s="17" t="s">
        <v>342</v>
      </c>
      <c r="C137" s="18">
        <v>1962</v>
      </c>
      <c r="D137" s="18" t="s">
        <v>41</v>
      </c>
      <c r="E137" s="17" t="s">
        <v>20</v>
      </c>
      <c r="F137" s="20"/>
      <c r="G137" s="40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95">
        <f t="shared" si="7"/>
        <v>0</v>
      </c>
      <c r="AD137" s="110">
        <f t="shared" si="8"/>
        <v>0</v>
      </c>
    </row>
    <row r="138" spans="1:30" x14ac:dyDescent="0.25">
      <c r="A138" s="19">
        <v>136</v>
      </c>
      <c r="B138" s="17" t="s">
        <v>343</v>
      </c>
      <c r="C138" s="40">
        <v>1972</v>
      </c>
      <c r="D138" s="18" t="s">
        <v>26</v>
      </c>
      <c r="E138" s="17" t="s">
        <v>20</v>
      </c>
      <c r="F138" s="20"/>
      <c r="G138" s="40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95">
        <f t="shared" si="7"/>
        <v>0</v>
      </c>
      <c r="AD138" s="110">
        <f t="shared" si="8"/>
        <v>0</v>
      </c>
    </row>
    <row r="139" spans="1:30" x14ac:dyDescent="0.25">
      <c r="A139" s="22">
        <v>137</v>
      </c>
      <c r="B139" s="17" t="s">
        <v>344</v>
      </c>
      <c r="C139" s="18">
        <v>1984</v>
      </c>
      <c r="D139" s="18" t="s">
        <v>19</v>
      </c>
      <c r="E139" s="17" t="s">
        <v>20</v>
      </c>
      <c r="F139" s="20"/>
      <c r="G139" s="40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95">
        <f t="shared" si="7"/>
        <v>0</v>
      </c>
      <c r="AD139" s="110">
        <f t="shared" si="8"/>
        <v>0</v>
      </c>
    </row>
    <row r="140" spans="1:30" x14ac:dyDescent="0.25">
      <c r="A140" s="19">
        <v>138</v>
      </c>
      <c r="B140" s="17" t="s">
        <v>349</v>
      </c>
      <c r="C140" s="18">
        <v>2007</v>
      </c>
      <c r="D140" s="18" t="s">
        <v>31</v>
      </c>
      <c r="E140" s="17" t="s">
        <v>20</v>
      </c>
      <c r="F140" s="20" t="s">
        <v>21</v>
      </c>
      <c r="G140" s="40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95">
        <f t="shared" si="7"/>
        <v>0</v>
      </c>
      <c r="AD140" s="110">
        <f t="shared" si="8"/>
        <v>0</v>
      </c>
    </row>
    <row r="141" spans="1:30" x14ac:dyDescent="0.25">
      <c r="A141" s="22">
        <v>139</v>
      </c>
      <c r="B141" s="17" t="s">
        <v>351</v>
      </c>
      <c r="C141" s="18">
        <v>1969</v>
      </c>
      <c r="D141" s="18" t="s">
        <v>352</v>
      </c>
      <c r="E141" s="17" t="s">
        <v>38</v>
      </c>
      <c r="F141" s="20"/>
      <c r="G141" s="40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95">
        <f t="shared" si="7"/>
        <v>0</v>
      </c>
      <c r="AD141" s="110">
        <f t="shared" si="8"/>
        <v>0</v>
      </c>
    </row>
    <row r="142" spans="1:30" x14ac:dyDescent="0.25">
      <c r="A142" s="19">
        <v>140</v>
      </c>
      <c r="B142" s="17" t="s">
        <v>353</v>
      </c>
      <c r="C142" s="18">
        <v>1978</v>
      </c>
      <c r="D142" s="18" t="s">
        <v>352</v>
      </c>
      <c r="E142" s="17" t="s">
        <v>38</v>
      </c>
      <c r="F142" s="20"/>
      <c r="G142" s="40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95">
        <f t="shared" si="7"/>
        <v>0</v>
      </c>
      <c r="AD142" s="110">
        <f t="shared" si="8"/>
        <v>0</v>
      </c>
    </row>
    <row r="143" spans="1:30" x14ac:dyDescent="0.25">
      <c r="A143" s="22">
        <v>141</v>
      </c>
      <c r="B143" s="17" t="s">
        <v>354</v>
      </c>
      <c r="C143" s="18" t="s">
        <v>355</v>
      </c>
      <c r="D143" s="18" t="s">
        <v>49</v>
      </c>
      <c r="E143" s="17" t="s">
        <v>38</v>
      </c>
      <c r="F143" s="20" t="s">
        <v>356</v>
      </c>
      <c r="G143" s="40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95">
        <f t="shared" si="7"/>
        <v>0</v>
      </c>
      <c r="AD143" s="110">
        <f t="shared" si="8"/>
        <v>0</v>
      </c>
    </row>
    <row r="144" spans="1:30" x14ac:dyDescent="0.25">
      <c r="A144" s="18">
        <v>142</v>
      </c>
      <c r="B144" s="17" t="s">
        <v>358</v>
      </c>
      <c r="C144" s="18">
        <v>2007</v>
      </c>
      <c r="D144" s="18" t="s">
        <v>121</v>
      </c>
      <c r="E144" s="43" t="s">
        <v>20</v>
      </c>
      <c r="F144" s="20" t="s">
        <v>21</v>
      </c>
      <c r="G144" s="40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95">
        <f t="shared" si="7"/>
        <v>0</v>
      </c>
      <c r="AD144" s="110">
        <f t="shared" si="8"/>
        <v>0</v>
      </c>
    </row>
    <row r="145" spans="1:30" x14ac:dyDescent="0.25">
      <c r="A145" s="18">
        <v>143</v>
      </c>
      <c r="B145" s="17" t="s">
        <v>359</v>
      </c>
      <c r="C145" s="18">
        <v>2007</v>
      </c>
      <c r="D145" s="18" t="s">
        <v>121</v>
      </c>
      <c r="E145" s="17" t="s">
        <v>20</v>
      </c>
      <c r="F145" s="20" t="s">
        <v>21</v>
      </c>
      <c r="G145" s="40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40"/>
      <c r="U145" s="18"/>
      <c r="V145" s="18"/>
      <c r="W145" s="18"/>
      <c r="X145" s="18"/>
      <c r="Y145" s="18"/>
      <c r="Z145" s="18"/>
      <c r="AA145" s="18"/>
      <c r="AB145" s="18"/>
      <c r="AC145" s="95">
        <f t="shared" si="7"/>
        <v>0</v>
      </c>
      <c r="AD145" s="110">
        <f t="shared" si="8"/>
        <v>0</v>
      </c>
    </row>
    <row r="146" spans="1:30" x14ac:dyDescent="0.25">
      <c r="A146" s="18">
        <v>144</v>
      </c>
      <c r="B146" s="17" t="s">
        <v>360</v>
      </c>
      <c r="C146" s="18">
        <v>2006</v>
      </c>
      <c r="D146" s="18" t="s">
        <v>19</v>
      </c>
      <c r="E146" s="17" t="s">
        <v>20</v>
      </c>
      <c r="F146" s="20" t="s">
        <v>64</v>
      </c>
      <c r="G146" s="40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95">
        <f t="shared" si="7"/>
        <v>0</v>
      </c>
      <c r="AD146" s="110">
        <f t="shared" si="8"/>
        <v>0</v>
      </c>
    </row>
    <row r="147" spans="1:30" x14ac:dyDescent="0.25">
      <c r="A147" s="18">
        <v>145</v>
      </c>
      <c r="B147" s="17" t="s">
        <v>361</v>
      </c>
      <c r="C147" s="18">
        <v>2008</v>
      </c>
      <c r="D147" s="18" t="s">
        <v>19</v>
      </c>
      <c r="E147" s="17" t="s">
        <v>20</v>
      </c>
      <c r="F147" s="20" t="s">
        <v>21</v>
      </c>
      <c r="G147" s="40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95">
        <f t="shared" si="7"/>
        <v>0</v>
      </c>
      <c r="AD147" s="110">
        <f t="shared" si="8"/>
        <v>0</v>
      </c>
    </row>
    <row r="148" spans="1:30" x14ac:dyDescent="0.25">
      <c r="A148" s="18">
        <v>146</v>
      </c>
      <c r="B148" s="17" t="s">
        <v>362</v>
      </c>
      <c r="C148" s="18">
        <v>2007</v>
      </c>
      <c r="D148" s="18" t="s">
        <v>19</v>
      </c>
      <c r="E148" s="17" t="s">
        <v>20</v>
      </c>
      <c r="F148" s="20" t="s">
        <v>115</v>
      </c>
      <c r="G148" s="40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95">
        <f t="shared" si="7"/>
        <v>0</v>
      </c>
      <c r="AD148" s="110">
        <f t="shared" si="8"/>
        <v>0</v>
      </c>
    </row>
    <row r="149" spans="1:30" x14ac:dyDescent="0.25">
      <c r="A149" s="18">
        <v>147</v>
      </c>
      <c r="B149" s="17" t="s">
        <v>363</v>
      </c>
      <c r="C149" s="18">
        <v>2005</v>
      </c>
      <c r="D149" s="18" t="s">
        <v>19</v>
      </c>
      <c r="E149" s="17" t="s">
        <v>20</v>
      </c>
      <c r="F149" s="20" t="s">
        <v>64</v>
      </c>
      <c r="G149" s="40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95">
        <f t="shared" si="7"/>
        <v>0</v>
      </c>
      <c r="AD149" s="110">
        <f t="shared" si="8"/>
        <v>0</v>
      </c>
    </row>
    <row r="150" spans="1:30" x14ac:dyDescent="0.25">
      <c r="A150" s="18">
        <v>148</v>
      </c>
      <c r="B150" s="17" t="s">
        <v>364</v>
      </c>
      <c r="C150" s="18">
        <v>2005</v>
      </c>
      <c r="D150" s="18" t="s">
        <v>121</v>
      </c>
      <c r="E150" s="17" t="s">
        <v>20</v>
      </c>
      <c r="F150" s="20" t="s">
        <v>21</v>
      </c>
      <c r="G150" s="40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95">
        <f t="shared" si="7"/>
        <v>0</v>
      </c>
      <c r="AD150" s="110">
        <f t="shared" si="8"/>
        <v>0</v>
      </c>
    </row>
    <row r="151" spans="1:30" x14ac:dyDescent="0.25">
      <c r="A151" s="18">
        <v>149</v>
      </c>
      <c r="B151" s="17" t="s">
        <v>365</v>
      </c>
      <c r="C151" s="18">
        <v>2004</v>
      </c>
      <c r="D151" s="18" t="s">
        <v>19</v>
      </c>
      <c r="E151" s="17" t="s">
        <v>20</v>
      </c>
      <c r="F151" s="20" t="s">
        <v>64</v>
      </c>
      <c r="G151" s="40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95">
        <f t="shared" si="7"/>
        <v>0</v>
      </c>
      <c r="AD151" s="110">
        <f t="shared" si="8"/>
        <v>0</v>
      </c>
    </row>
    <row r="152" spans="1:30" x14ac:dyDescent="0.25">
      <c r="A152" s="18">
        <v>150</v>
      </c>
      <c r="B152" s="17" t="s">
        <v>366</v>
      </c>
      <c r="C152" s="18">
        <v>2003</v>
      </c>
      <c r="D152" s="18" t="s">
        <v>19</v>
      </c>
      <c r="E152" s="17" t="s">
        <v>20</v>
      </c>
      <c r="F152" s="20" t="s">
        <v>64</v>
      </c>
      <c r="G152" s="40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95">
        <f t="shared" si="7"/>
        <v>0</v>
      </c>
      <c r="AD152" s="110">
        <f t="shared" si="8"/>
        <v>0</v>
      </c>
    </row>
    <row r="153" spans="1:30" x14ac:dyDescent="0.25">
      <c r="A153" s="18">
        <v>151</v>
      </c>
      <c r="B153" s="17" t="s">
        <v>367</v>
      </c>
      <c r="C153" s="18">
        <v>2006</v>
      </c>
      <c r="D153" s="18" t="s">
        <v>19</v>
      </c>
      <c r="E153" s="17" t="s">
        <v>20</v>
      </c>
      <c r="F153" s="20" t="s">
        <v>148</v>
      </c>
      <c r="G153" s="40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95">
        <f t="shared" si="7"/>
        <v>0</v>
      </c>
      <c r="AD153" s="110">
        <f t="shared" si="8"/>
        <v>0</v>
      </c>
    </row>
    <row r="154" spans="1:30" x14ac:dyDescent="0.25">
      <c r="A154" s="18">
        <v>152</v>
      </c>
      <c r="B154" s="17" t="s">
        <v>368</v>
      </c>
      <c r="C154" s="18">
        <v>2006</v>
      </c>
      <c r="D154" s="18" t="s">
        <v>19</v>
      </c>
      <c r="E154" s="17" t="s">
        <v>20</v>
      </c>
      <c r="F154" s="20" t="s">
        <v>21</v>
      </c>
      <c r="G154" s="40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95">
        <f t="shared" si="7"/>
        <v>0</v>
      </c>
      <c r="AD154" s="110">
        <f t="shared" si="8"/>
        <v>0</v>
      </c>
    </row>
    <row r="155" spans="1:30" x14ac:dyDescent="0.25">
      <c r="A155" s="18">
        <v>153</v>
      </c>
      <c r="B155" s="17" t="s">
        <v>380</v>
      </c>
      <c r="C155" s="18">
        <v>2007</v>
      </c>
      <c r="D155" s="18" t="s">
        <v>19</v>
      </c>
      <c r="E155" s="17" t="s">
        <v>20</v>
      </c>
      <c r="F155" s="20" t="s">
        <v>21</v>
      </c>
      <c r="G155" s="40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95">
        <f t="shared" si="7"/>
        <v>0</v>
      </c>
      <c r="AD155" s="110">
        <f t="shared" si="8"/>
        <v>0</v>
      </c>
    </row>
  </sheetData>
  <autoFilter ref="A2:AD143" xr:uid="{FBA8DE55-7FC8-4BAB-8428-C9163A561AE6}">
    <sortState ref="A3:AD143">
      <sortCondition descending="1" ref="AC1"/>
    </sortState>
  </autoFilter>
  <sortState ref="A3:AD139">
    <sortCondition descending="1" ref="A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2018-12-20T11:45:13Z</dcterms:modified>
</cp:coreProperties>
</file>